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tonioklein/Dropbox/Cursos Agropec 2023/Cursos 2023/Português/Processos/"/>
    </mc:Choice>
  </mc:AlternateContent>
  <xr:revisionPtr revIDLastSave="0" documentId="13_ncr:1_{C0082A06-99BC-184B-A795-291A9C338412}" xr6:coauthVersionLast="47" xr6:coauthVersionMax="47" xr10:uidLastSave="{00000000-0000-0000-0000-000000000000}"/>
  <bookViews>
    <workbookView xWindow="0" yWindow="500" windowWidth="28800" windowHeight="16340" tabRatio="500" xr2:uid="{00000000-000D-0000-FFFF-FFFF00000000}"/>
  </bookViews>
  <sheets>
    <sheet name="Curso Tecnologia 2020 - Progr P" sheetId="7" r:id="rId1"/>
    <sheet name="Temas mais desdobrados" sheetId="6" r:id="rId2"/>
    <sheet name="Temas reduzidos e desdobrados" sheetId="8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8" i="7" l="1"/>
  <c r="D49" i="7"/>
  <c r="E49" i="7" s="1"/>
  <c r="J28" i="7" l="1"/>
  <c r="I26" i="7"/>
  <c r="E22" i="8"/>
  <c r="F22" i="8" s="1"/>
  <c r="H36" i="6" l="1"/>
  <c r="E28" i="6"/>
  <c r="F28" i="6" s="1"/>
</calcChain>
</file>

<file path=xl/sharedStrings.xml><?xml version="1.0" encoding="utf-8"?>
<sst xmlns="http://schemas.openxmlformats.org/spreadsheetml/2006/main" count="312" uniqueCount="154">
  <si>
    <t>Item</t>
  </si>
  <si>
    <t>Tema - Descrição</t>
  </si>
  <si>
    <t>Duração Aprox (min)</t>
  </si>
  <si>
    <t>Palestrante</t>
  </si>
  <si>
    <t>Antonio Klein</t>
  </si>
  <si>
    <t>4 dias</t>
  </si>
  <si>
    <t>Intervalo Café</t>
  </si>
  <si>
    <t>16:00 - 16:30</t>
  </si>
  <si>
    <t>10:30 - 12:30</t>
  </si>
  <si>
    <t>Recepção, beneficiamento e armazenagem matérias primas: granéis, ensacados e líquidos.</t>
  </si>
  <si>
    <t>Processo de Peletização (continuação)</t>
  </si>
  <si>
    <t>10:00 - 10:30</t>
  </si>
  <si>
    <t>Intervalo para Almoço</t>
  </si>
  <si>
    <t>Processo Peletização (continuação)</t>
  </si>
  <si>
    <t>12:00 - 12:30</t>
  </si>
  <si>
    <t>Horas aprox</t>
  </si>
  <si>
    <t>Expedição e caminhões até a granja</t>
  </si>
  <si>
    <t xml:space="preserve">Encerramento: Questões para debates gerais, dúvidas, avaliação, etc </t>
  </si>
  <si>
    <t>Fatores críticos que afetam todos os processos de fabricação de rações: contaminação cruzada, transporte interno e vetores de contaminação-barreiras sanitárias.</t>
  </si>
  <si>
    <t>CURSO INTENSIVO DE TECNOLOGIA EM PROCESSOS DE FABRICAÇÃO DE RAÇÕES: Desde a Recepção de Matérias Primas até a Entrega da Ração no Campo</t>
  </si>
  <si>
    <t>Processo peletização</t>
  </si>
  <si>
    <t>09:00 - 10:00</t>
  </si>
  <si>
    <t>Data</t>
  </si>
  <si>
    <t>Processo de Moagem.</t>
  </si>
  <si>
    <t>Todo dia</t>
  </si>
  <si>
    <t>Antonio Klein, Engº Rodrigo e Equipe Mig Plus</t>
  </si>
  <si>
    <t>Conceitos básicos para fabricação de pre-misturas (premixes)</t>
  </si>
  <si>
    <t>Almoço de encerramento</t>
  </si>
  <si>
    <t>Processo de mistura, manejo e adições micro ingredientes.</t>
  </si>
  <si>
    <t>Processo de dosagem: sólidos e líquidos</t>
  </si>
  <si>
    <t>13:45 - 16:00</t>
  </si>
  <si>
    <t>07:30 - 09:00</t>
  </si>
  <si>
    <t>12:30 - 13:45</t>
  </si>
  <si>
    <t>AGPR5</t>
  </si>
  <si>
    <t>18:45 - 20:15</t>
  </si>
  <si>
    <t>Opcional</t>
  </si>
  <si>
    <t>Processo de Peletização: resfriamento e trituração (continuação)</t>
  </si>
  <si>
    <t>12:30 - 13:30</t>
  </si>
  <si>
    <t xml:space="preserve">4º Meio dia =   4:30 hs </t>
  </si>
  <si>
    <t>3º Meio dia =        4:15 hs</t>
  </si>
  <si>
    <t>5º meio dia =.   4:45 hs</t>
  </si>
  <si>
    <t>1º Meio dia =.     4:30 hs</t>
  </si>
  <si>
    <t>6º e 7º meio dia  8:00 hs</t>
  </si>
  <si>
    <t>8º meio dia =      4:30 hs</t>
  </si>
  <si>
    <t>Churrasco de Confraternização (custo incluso = pago pelos apoiadores)</t>
  </si>
  <si>
    <t>Amostragem: Recebimento e processos</t>
  </si>
  <si>
    <t>Processo de dosagem: sólidos e líquidos (continuação)</t>
  </si>
  <si>
    <t>11:30 - 12:30</t>
  </si>
  <si>
    <t>16:30 - 18:30</t>
  </si>
  <si>
    <t>Adição de líquidos: antes da prensa</t>
  </si>
  <si>
    <t>Inovações técnológicas: Novidades tecnológicas e tendencias dos últimos 5 a 6 anos ou revisão aulas</t>
  </si>
  <si>
    <t>2º Meio dia = 4:30 hs</t>
  </si>
  <si>
    <t>26/10/2020</t>
  </si>
  <si>
    <t>CURSO INTENSIVO DE TECNOLOGÍA EN PROCESOS DE FABRICACIÓN DE ALIMENTOS BALANCEADOS: Desde La Recepción de Materias Primas hasta la Entrega del Alimento a la Granja</t>
  </si>
  <si>
    <t>Ítem</t>
  </si>
  <si>
    <t>Prior</t>
  </si>
  <si>
    <t>Tema - Descripción</t>
  </si>
  <si>
    <t>Coord</t>
  </si>
  <si>
    <t>Tiempo Aprox (min)</t>
  </si>
  <si>
    <t>Horário Propuesto</t>
  </si>
  <si>
    <t>Fecha</t>
  </si>
  <si>
    <t>Público Alvo</t>
  </si>
  <si>
    <t>Público Opcional</t>
  </si>
  <si>
    <t>Observaciones, comentários, sugerencias</t>
  </si>
  <si>
    <t xml:space="preserve">Bienvenidas, introducción al Curso, datos de la indústria y pre-requisitos de infra-estructura e estructura </t>
  </si>
  <si>
    <t>A. Klein</t>
  </si>
  <si>
    <t>Ej; 15:00 -15:40</t>
  </si>
  <si>
    <t>Charla Opcional</t>
  </si>
  <si>
    <t>Indicadores de Efecto em plantas de alimentos balanceados - lo que no podemos olvidar y tenemos que garantizar en el alimento</t>
  </si>
  <si>
    <t>Todos</t>
  </si>
  <si>
    <t>Talvez hacer esta charla separada para Gestores corporativos, nutricionistas, clientes internos, ...Es lo que la planta tiene que entregar</t>
  </si>
  <si>
    <t>Factores críticos que afectan todos los procesos de fabricación de alimentos balanceados: contaminación, contaminación cruzada, transporte interno y vectores de contaminación-barreras sanitárias.</t>
  </si>
  <si>
    <t>Producción/Mantenimiento</t>
  </si>
  <si>
    <t>Calidad</t>
  </si>
  <si>
    <t>Charla complementar pues estes factores estan presentes en todos los procesos de fabricación de alimentos balanceados</t>
  </si>
  <si>
    <t>Muestreo en Plantas de Alimentos Balanceados: a la recepción y en los procesos de fabricación</t>
  </si>
  <si>
    <t>Producción/nutrición</t>
  </si>
  <si>
    <t>Es importante pues los resultados de evaluación dependen del correcto muestreo</t>
  </si>
  <si>
    <t>Recepción, preparación y almacenaje de materias primas: graneles, ensacados y líquidos.</t>
  </si>
  <si>
    <t>Producción</t>
  </si>
  <si>
    <t>Calidad/Mantenimiento/Nutrición</t>
  </si>
  <si>
    <t>Proceso de Dosificación: sólidos e líquidos</t>
  </si>
  <si>
    <t>Mermas: Especificaciones, principales causas, como calcular, etc.</t>
  </si>
  <si>
    <t>Proceso de Molienda - Parte I - Conceptos Generales, indicadores/estándares, tipos de molino, sistemas de molienda, ….</t>
  </si>
  <si>
    <t>Producción/Calidad</t>
  </si>
  <si>
    <t>Mantenimiento/Nutrición</t>
  </si>
  <si>
    <t>Proceso de Molienda - Parte II - Molino à Martilos: lo que podemos manejar para mejorar la productividad y la calidad de molienda - factores de molienda en molinos à martillos</t>
  </si>
  <si>
    <t>Proceso de mezclado, manejo y adiciones de micro ingredientes.</t>
  </si>
  <si>
    <t>Calidad/Mantenimiento</t>
  </si>
  <si>
    <t>Se podría abrir en parte I y parte II</t>
  </si>
  <si>
    <t>Adición de líquidos: a la mezcladora</t>
  </si>
  <si>
    <t>Producción/Mantenimiento/Calidad</t>
  </si>
  <si>
    <t>Adición de líquidos: post pellets</t>
  </si>
  <si>
    <t>Proceso peletización: Introducción y conceptos generales (puntos de comprensión)</t>
  </si>
  <si>
    <t>Producción/mantenimiento</t>
  </si>
  <si>
    <t>Calidad/Nutrición</t>
  </si>
  <si>
    <t>Proceso de Peletización: como afecta los nutrientes, la microbiología y la calidad física</t>
  </si>
  <si>
    <t>Nutrición/Gestión/Calidad</t>
  </si>
  <si>
    <t>Opcional, pues no es tan operacional</t>
  </si>
  <si>
    <t>Proceso Peletización: Fatores de Influencia: Formulación, Ingredientes, Nutrientes, Preparación Ingredientes, …</t>
  </si>
  <si>
    <t>Producción/Nutrición</t>
  </si>
  <si>
    <t>Calidad, Mantenimiento, Compras</t>
  </si>
  <si>
    <t>Proceso de Peletización: Acondicionamiento (vapor)</t>
  </si>
  <si>
    <t>Processo de Peletización: Acondicionamiento (requisitos, diagnóstico, sistemas, manejo, ….</t>
  </si>
  <si>
    <t>Proceso de Peletzación: Cámara de prensagem: Efectos esperados, factores de influencia y posible/alternativas de manejo de los mismos</t>
  </si>
  <si>
    <t>Proceso Peletización: Resumen del proceso y su manejo</t>
  </si>
  <si>
    <t>Proceso de Enfriamiento y Secado de Pellets</t>
  </si>
  <si>
    <t>Producción/mantenimiento/Calidad</t>
  </si>
  <si>
    <t>Proceso de Trituración (productión de migalas): Estándares, equipo y puntos de atención/manejo</t>
  </si>
  <si>
    <t>Nutrición</t>
  </si>
  <si>
    <t>Proceso de Peletización: Control de Calidad: Muestreo, Equipos y Métodos de evaluación</t>
  </si>
  <si>
    <t>Calidad/producción</t>
  </si>
  <si>
    <t>Despacho, camiones y hasta la granja - Puntos de atención de la planta hasta la Granja</t>
  </si>
  <si>
    <t>Total curso = xx horas</t>
  </si>
  <si>
    <t>Conceptos básicos para fabricación de pre-mezclas (premixes)</t>
  </si>
  <si>
    <t>Revisión indicadores de efecto y su desdoblamiento</t>
  </si>
  <si>
    <t>Conceptos Generales de Gestión aplicados à plantas de alimentos balanceados</t>
  </si>
  <si>
    <t>Las 7 Hierramentas (Tecnicas de Gestión) del Prof Kauro Hishikawa aplicado à plantas de alimento</t>
  </si>
  <si>
    <t>Contaminación Cruzada en Plantas de Alimentos Balanceados</t>
  </si>
  <si>
    <t>Check List para diagnóstico de PC de qualidade intrinsica en plantas de alimentos balanceados</t>
  </si>
  <si>
    <t>Check list para diagnóstico de PC para microbiología  en plantas de alimentos balanceados</t>
  </si>
  <si>
    <t>Costos aplicado plantas de alimentos balanceados</t>
  </si>
  <si>
    <t>Procesos de Desactivación factores antenutricionales en Soya</t>
  </si>
  <si>
    <t>Otros conforme ya pasados</t>
  </si>
  <si>
    <t>PROGRAMA PROVISORIO/APROXIMADO - Alternativo</t>
  </si>
  <si>
    <t>Desdoblamento Charlas - Tiempos Aproximados</t>
  </si>
  <si>
    <t>Boas vindas, introdução ao Curso e dados setoriais</t>
  </si>
  <si>
    <t>Palestra Fornecedor</t>
  </si>
  <si>
    <t>Automação da Fábrica de Rações (Opcional) - Palestra Fornecedor</t>
  </si>
  <si>
    <t>Palestra Fornecedor: Palestra e debate sobre uso do NIRS:Atualização sobre o tema. Uso em bancada e em linha = como otimizar o uso e sua mportância Econômica.</t>
  </si>
  <si>
    <t>Cargill</t>
  </si>
  <si>
    <t>Inventários (quebras/ganhos): Indicadores, forma de calculo, principais fatores e pontos de atenção e mitigações</t>
  </si>
  <si>
    <t>08:30 - 09:15</t>
  </si>
  <si>
    <t>09:15 - 10:00</t>
  </si>
  <si>
    <t>PROGRAMA PROVISÓRIO e APROXIMADO - 2023 = curso corrido de 4 dias = +- 36,5 horas - 7º Edição: Semana 11 (13 a 17 de março 2023)</t>
  </si>
  <si>
    <t>07:30 - 08:00</t>
  </si>
  <si>
    <t>14:30 - 16:00</t>
  </si>
  <si>
    <t>18:00 - 18:30</t>
  </si>
  <si>
    <t>08:00 - 09:30</t>
  </si>
  <si>
    <t>09:30 - 10:00</t>
  </si>
  <si>
    <t>10:30- 11:30</t>
  </si>
  <si>
    <t>07:30- 08:00</t>
  </si>
  <si>
    <t>08:00 -08:30</t>
  </si>
  <si>
    <t>Indicadores de Efeito de qualidade intrínsica e de produtividade - Os que não podemos esquecer</t>
  </si>
  <si>
    <t>16:30 - 18:00</t>
  </si>
  <si>
    <t>18:45 - 19:45</t>
  </si>
  <si>
    <t>Adição de liquidos: pós pellets e aplicação de medicamentos na expedição (opções e possibilidades)</t>
  </si>
  <si>
    <t>13:40- 16:00</t>
  </si>
  <si>
    <t>16:30 - 18:40</t>
  </si>
  <si>
    <t>10:30 - 10:50</t>
  </si>
  <si>
    <t>10:50 - 12:00</t>
  </si>
  <si>
    <t>13:50 - 14:30</t>
  </si>
  <si>
    <t>Total curso em uma etapa = 4 dias = 36,90 horas</t>
  </si>
  <si>
    <t>Aula prática. Será realizada na Empresa MIGPLUS - Casca - RS, onde teremos a opurtunidade de visitar a fábrica de premix e fábrica de rações. Objetivo rever e debater na prática a teoria aprendida sobre os processos de fabricação de rações. As fábricas tem em suas intalações praticamente todos os processos em seu mais alto nível tecnológico. (Obs.: Esta visita terá restrições concorrenciais, ou seja, participantes de fabricantes de premix não poderão visitar a fábrica de premix e fabricantes de rações cormeciais não poderão visitar a fábrica de rações)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</si>
</sst>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charset val="134"/>
      <scheme val="minor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rgb="FF0000FF"/>
      <name val="Times New Roman"/>
      <family val="1"/>
    </font>
    <font>
      <b/>
      <sz val="12"/>
      <color rgb="FF0000FF"/>
      <name val="Calibri"/>
      <family val="2"/>
      <charset val="134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0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rgb="FF000000"/>
      </patternFill>
    </fill>
    <fill>
      <patternFill patternType="solid">
        <fgColor theme="6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6">
    <xf numFmtId="0" fontId="0" fillId="0" borderId="0" xfId="0"/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9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/>
    <xf numFmtId="0" fontId="3" fillId="0" borderId="4" xfId="0" applyFont="1" applyBorder="1"/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3" fillId="0" borderId="23" xfId="0" applyFont="1" applyBorder="1"/>
    <xf numFmtId="0" fontId="4" fillId="3" borderId="24" xfId="0" applyFont="1" applyFill="1" applyBorder="1"/>
    <xf numFmtId="0" fontId="5" fillId="0" borderId="12" xfId="0" applyFont="1" applyBorder="1" applyAlignment="1">
      <alignment horizontal="justify" vertical="center"/>
    </xf>
    <xf numFmtId="0" fontId="5" fillId="11" borderId="12" xfId="0" applyFont="1" applyFill="1" applyBorder="1" applyAlignment="1">
      <alignment horizontal="justify" vertical="center"/>
    </xf>
    <xf numFmtId="0" fontId="5" fillId="0" borderId="23" xfId="0" applyFont="1" applyBorder="1" applyAlignment="1">
      <alignment horizontal="justify" vertical="center"/>
    </xf>
    <xf numFmtId="0" fontId="5" fillId="4" borderId="12" xfId="0" applyFont="1" applyFill="1" applyBorder="1" applyAlignment="1">
      <alignment horizontal="justify" vertical="center"/>
    </xf>
    <xf numFmtId="0" fontId="5" fillId="9" borderId="23" xfId="0" applyFont="1" applyFill="1" applyBorder="1" applyAlignment="1">
      <alignment horizontal="justify" vertical="center"/>
    </xf>
    <xf numFmtId="0" fontId="5" fillId="5" borderId="24" xfId="0" applyFont="1" applyFill="1" applyBorder="1" applyAlignment="1">
      <alignment horizontal="justify" vertical="center"/>
    </xf>
    <xf numFmtId="0" fontId="5" fillId="5" borderId="12" xfId="0" applyFont="1" applyFill="1" applyBorder="1" applyAlignment="1">
      <alignment horizontal="justify" vertical="center"/>
    </xf>
    <xf numFmtId="0" fontId="5" fillId="4" borderId="25" xfId="0" applyFont="1" applyFill="1" applyBorder="1" applyAlignment="1">
      <alignment horizontal="justify" vertical="center"/>
    </xf>
    <xf numFmtId="0" fontId="5" fillId="6" borderId="24" xfId="0" applyFont="1" applyFill="1" applyBorder="1" applyAlignment="1">
      <alignment horizontal="justify" vertical="center"/>
    </xf>
    <xf numFmtId="0" fontId="5" fillId="8" borderId="13" xfId="0" applyFont="1" applyFill="1" applyBorder="1" applyAlignment="1">
      <alignment horizontal="justify" vertical="center"/>
    </xf>
    <xf numFmtId="0" fontId="5" fillId="8" borderId="12" xfId="0" applyFont="1" applyFill="1" applyBorder="1" applyAlignment="1">
      <alignment horizontal="justify" vertical="center"/>
    </xf>
    <xf numFmtId="0" fontId="5" fillId="8" borderId="25" xfId="0" applyFont="1" applyFill="1" applyBorder="1" applyAlignment="1">
      <alignment horizontal="justify" vertical="center"/>
    </xf>
    <xf numFmtId="0" fontId="4" fillId="3" borderId="18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4" borderId="19" xfId="0" applyFont="1" applyFill="1" applyBorder="1" applyAlignment="1">
      <alignment vertical="center"/>
    </xf>
    <xf numFmtId="0" fontId="4" fillId="9" borderId="4" xfId="0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0" fontId="4" fillId="5" borderId="21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0" fontId="4" fillId="4" borderId="20" xfId="0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0" fontId="4" fillId="8" borderId="18" xfId="0" applyFont="1" applyFill="1" applyBorder="1" applyAlignment="1">
      <alignment vertical="center"/>
    </xf>
    <xf numFmtId="0" fontId="4" fillId="8" borderId="22" xfId="0" applyFont="1" applyFill="1" applyBorder="1" applyAlignment="1">
      <alignment vertical="center"/>
    </xf>
    <xf numFmtId="0" fontId="4" fillId="8" borderId="19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10" fillId="0" borderId="17" xfId="0" applyFont="1" applyBorder="1"/>
    <xf numFmtId="0" fontId="6" fillId="9" borderId="8" xfId="0" applyFont="1" applyFill="1" applyBorder="1" applyAlignment="1">
      <alignment horizontal="center" vertical="center" wrapText="1" shrinkToFit="1"/>
    </xf>
    <xf numFmtId="0" fontId="4" fillId="3" borderId="18" xfId="0" applyFont="1" applyFill="1" applyBorder="1"/>
    <xf numFmtId="0" fontId="4" fillId="0" borderId="19" xfId="0" applyFont="1" applyBorder="1"/>
    <xf numFmtId="0" fontId="4" fillId="4" borderId="19" xfId="0" applyFont="1" applyFill="1" applyBorder="1"/>
    <xf numFmtId="0" fontId="4" fillId="9" borderId="4" xfId="0" applyFont="1" applyFill="1" applyBorder="1"/>
    <xf numFmtId="0" fontId="4" fillId="4" borderId="18" xfId="0" applyFont="1" applyFill="1" applyBorder="1"/>
    <xf numFmtId="0" fontId="4" fillId="6" borderId="18" xfId="0" applyFont="1" applyFill="1" applyBorder="1"/>
    <xf numFmtId="0" fontId="4" fillId="0" borderId="4" xfId="0" applyFont="1" applyBorder="1"/>
    <xf numFmtId="164" fontId="4" fillId="0" borderId="4" xfId="0" applyNumberFormat="1" applyFont="1" applyBorder="1"/>
    <xf numFmtId="0" fontId="4" fillId="8" borderId="18" xfId="0" applyFont="1" applyFill="1" applyBorder="1"/>
    <xf numFmtId="0" fontId="4" fillId="8" borderId="22" xfId="0" applyFont="1" applyFill="1" applyBorder="1"/>
    <xf numFmtId="164" fontId="4" fillId="8" borderId="19" xfId="0" applyNumberFormat="1" applyFont="1" applyFill="1" applyBorder="1"/>
    <xf numFmtId="0" fontId="4" fillId="9" borderId="22" xfId="0" applyFont="1" applyFill="1" applyBorder="1" applyAlignment="1">
      <alignment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22" xfId="0" applyFont="1" applyFill="1" applyBorder="1"/>
    <xf numFmtId="20" fontId="4" fillId="8" borderId="19" xfId="0" applyNumberFormat="1" applyFont="1" applyFill="1" applyBorder="1"/>
    <xf numFmtId="0" fontId="6" fillId="3" borderId="11" xfId="0" applyFont="1" applyFill="1" applyBorder="1" applyAlignment="1">
      <alignment horizontal="center" vertical="center" wrapText="1" shrinkToFit="1"/>
    </xf>
    <xf numFmtId="0" fontId="4" fillId="3" borderId="7" xfId="0" applyFont="1" applyFill="1" applyBorder="1" applyAlignment="1">
      <alignment vertical="center"/>
    </xf>
    <xf numFmtId="0" fontId="5" fillId="4" borderId="0" xfId="0" applyFont="1" applyFill="1" applyAlignment="1">
      <alignment horizontal="justify" vertical="center"/>
    </xf>
    <xf numFmtId="14" fontId="4" fillId="0" borderId="2" xfId="0" applyNumberFormat="1" applyFont="1" applyBorder="1" applyAlignment="1">
      <alignment horizontal="center" vertical="center"/>
    </xf>
    <xf numFmtId="0" fontId="4" fillId="12" borderId="6" xfId="0" applyFont="1" applyFill="1" applyBorder="1" applyAlignment="1">
      <alignment vertical="center"/>
    </xf>
    <xf numFmtId="0" fontId="4" fillId="12" borderId="0" xfId="0" applyFont="1" applyFill="1" applyAlignment="1">
      <alignment horizontal="center" vertical="center"/>
    </xf>
    <xf numFmtId="0" fontId="6" fillId="12" borderId="10" xfId="0" applyFont="1" applyFill="1" applyBorder="1" applyAlignment="1">
      <alignment horizontal="center" vertical="center" wrapText="1" shrinkToFit="1"/>
    </xf>
    <xf numFmtId="14" fontId="4" fillId="12" borderId="16" xfId="0" applyNumberFormat="1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justify" vertical="center"/>
    </xf>
    <xf numFmtId="0" fontId="4" fillId="6" borderId="21" xfId="0" applyFont="1" applyFill="1" applyBorder="1" applyAlignment="1">
      <alignment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21" xfId="0" applyFont="1" applyFill="1" applyBorder="1"/>
    <xf numFmtId="0" fontId="5" fillId="12" borderId="26" xfId="0" applyFont="1" applyFill="1" applyBorder="1" applyAlignment="1">
      <alignment horizontal="justify" vertical="center"/>
    </xf>
    <xf numFmtId="0" fontId="4" fillId="12" borderId="7" xfId="0" applyFont="1" applyFill="1" applyBorder="1" applyAlignment="1">
      <alignment vertical="center"/>
    </xf>
    <xf numFmtId="0" fontId="4" fillId="12" borderId="26" xfId="0" applyFont="1" applyFill="1" applyBorder="1" applyAlignment="1">
      <alignment horizontal="center" vertical="center"/>
    </xf>
    <xf numFmtId="0" fontId="4" fillId="12" borderId="7" xfId="0" applyFont="1" applyFill="1" applyBorder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0" fontId="8" fillId="0" borderId="0" xfId="0" applyFont="1"/>
    <xf numFmtId="0" fontId="8" fillId="2" borderId="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justify" vertical="center"/>
    </xf>
    <xf numFmtId="0" fontId="7" fillId="2" borderId="4" xfId="0" applyFont="1" applyFill="1" applyBorder="1" applyAlignment="1">
      <alignment horizontal="justify" vertical="center"/>
    </xf>
    <xf numFmtId="0" fontId="8" fillId="2" borderId="23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justify" vertical="center"/>
    </xf>
    <xf numFmtId="0" fontId="4" fillId="0" borderId="29" xfId="0" applyFont="1" applyBorder="1"/>
    <xf numFmtId="0" fontId="4" fillId="0" borderId="1" xfId="0" applyFont="1" applyBorder="1"/>
    <xf numFmtId="0" fontId="0" fillId="0" borderId="1" xfId="0" applyBorder="1"/>
    <xf numFmtId="0" fontId="4" fillId="0" borderId="15" xfId="0" applyFont="1" applyBorder="1"/>
    <xf numFmtId="0" fontId="4" fillId="3" borderId="19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4" borderId="7" xfId="0" applyFont="1" applyFill="1" applyBorder="1"/>
    <xf numFmtId="0" fontId="4" fillId="0" borderId="34" xfId="0" applyFont="1" applyBorder="1"/>
    <xf numFmtId="0" fontId="0" fillId="0" borderId="15" xfId="0" applyBorder="1"/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center" vertical="center" wrapText="1"/>
    </xf>
    <xf numFmtId="49" fontId="4" fillId="3" borderId="37" xfId="0" applyNumberFormat="1" applyFont="1" applyFill="1" applyBorder="1" applyAlignment="1">
      <alignment horizontal="center" vertical="center" wrapText="1"/>
    </xf>
    <xf numFmtId="0" fontId="0" fillId="3" borderId="37" xfId="0" applyFill="1" applyBorder="1" applyAlignment="1">
      <alignment horizontal="left" vertical="center" wrapText="1"/>
    </xf>
    <xf numFmtId="0" fontId="0" fillId="3" borderId="38" xfId="0" applyFill="1" applyBorder="1" applyAlignment="1">
      <alignment horizontal="left" vertical="center" wrapText="1"/>
    </xf>
    <xf numFmtId="0" fontId="4" fillId="13" borderId="39" xfId="0" applyFont="1" applyFill="1" applyBorder="1" applyAlignment="1">
      <alignment horizontal="center" vertical="center" wrapText="1"/>
    </xf>
    <xf numFmtId="0" fontId="4" fillId="13" borderId="31" xfId="0" applyFont="1" applyFill="1" applyBorder="1" applyAlignment="1">
      <alignment horizontal="center" vertical="center" wrapText="1"/>
    </xf>
    <xf numFmtId="0" fontId="4" fillId="13" borderId="30" xfId="0" applyFont="1" applyFill="1" applyBorder="1" applyAlignment="1">
      <alignment horizontal="left" vertical="center" wrapText="1"/>
    </xf>
    <xf numFmtId="0" fontId="4" fillId="13" borderId="30" xfId="0" applyFont="1" applyFill="1" applyBorder="1" applyAlignment="1">
      <alignment horizontal="center" vertical="center" wrapText="1"/>
    </xf>
    <xf numFmtId="49" fontId="4" fillId="13" borderId="30" xfId="0" applyNumberFormat="1" applyFont="1" applyFill="1" applyBorder="1" applyAlignment="1">
      <alignment horizontal="center" vertical="center" wrapText="1"/>
    </xf>
    <xf numFmtId="0" fontId="0" fillId="13" borderId="30" xfId="0" applyFill="1" applyBorder="1" applyAlignment="1">
      <alignment horizontal="left" vertical="center" wrapText="1"/>
    </xf>
    <xf numFmtId="0" fontId="0" fillId="13" borderId="40" xfId="0" applyFill="1" applyBorder="1" applyAlignment="1">
      <alignment horizontal="left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5" fillId="11" borderId="30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left" vertical="center" wrapText="1"/>
    </xf>
    <xf numFmtId="0" fontId="0" fillId="3" borderId="40" xfId="0" applyFill="1" applyBorder="1" applyAlignment="1">
      <alignment horizontal="left" wrapText="1"/>
    </xf>
    <xf numFmtId="0" fontId="5" fillId="13" borderId="30" xfId="0" applyFont="1" applyFill="1" applyBorder="1" applyAlignment="1">
      <alignment horizontal="left" vertical="center" wrapText="1"/>
    </xf>
    <xf numFmtId="14" fontId="4" fillId="13" borderId="30" xfId="0" applyNumberFormat="1" applyFont="1" applyFill="1" applyBorder="1" applyAlignment="1">
      <alignment horizontal="center" vertical="center" wrapText="1"/>
    </xf>
    <xf numFmtId="0" fontId="0" fillId="13" borderId="40" xfId="0" applyFill="1" applyBorder="1" applyAlignment="1">
      <alignment horizontal="left" wrapText="1"/>
    </xf>
    <xf numFmtId="0" fontId="5" fillId="3" borderId="30" xfId="0" applyFont="1" applyFill="1" applyBorder="1" applyAlignment="1">
      <alignment horizontal="left" vertical="center" wrapText="1"/>
    </xf>
    <xf numFmtId="14" fontId="4" fillId="3" borderId="30" xfId="0" applyNumberFormat="1" applyFont="1" applyFill="1" applyBorder="1" applyAlignment="1">
      <alignment horizontal="center" vertical="center" wrapText="1"/>
    </xf>
    <xf numFmtId="0" fontId="4" fillId="13" borderId="30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wrapText="1"/>
    </xf>
    <xf numFmtId="0" fontId="5" fillId="13" borderId="40" xfId="0" applyFont="1" applyFill="1" applyBorder="1" applyAlignment="1">
      <alignment horizontal="left" vertical="center" wrapText="1"/>
    </xf>
    <xf numFmtId="0" fontId="8" fillId="2" borderId="41" xfId="0" applyFont="1" applyFill="1" applyBorder="1" applyAlignment="1">
      <alignment horizontal="left" wrapText="1"/>
    </xf>
    <xf numFmtId="0" fontId="8" fillId="2" borderId="42" xfId="0" applyFont="1" applyFill="1" applyBorder="1" applyAlignment="1">
      <alignment horizontal="left" wrapText="1"/>
    </xf>
    <xf numFmtId="0" fontId="7" fillId="2" borderId="43" xfId="0" applyFont="1" applyFill="1" applyBorder="1" applyAlignment="1">
      <alignment horizontal="left" vertical="center" wrapText="1"/>
    </xf>
    <xf numFmtId="0" fontId="8" fillId="2" borderId="43" xfId="0" applyFont="1" applyFill="1" applyBorder="1" applyAlignment="1">
      <alignment horizontal="center" vertical="center" wrapText="1"/>
    </xf>
    <xf numFmtId="164" fontId="8" fillId="2" borderId="43" xfId="0" applyNumberFormat="1" applyFont="1" applyFill="1" applyBorder="1" applyAlignment="1">
      <alignment horizontal="center" wrapText="1"/>
    </xf>
    <xf numFmtId="0" fontId="7" fillId="2" borderId="43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4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20" fontId="4" fillId="0" borderId="30" xfId="0" applyNumberFormat="1" applyFont="1" applyBorder="1" applyAlignment="1">
      <alignment horizontal="center" wrapText="1"/>
    </xf>
    <xf numFmtId="14" fontId="4" fillId="0" borderId="30" xfId="0" applyNumberFormat="1" applyFont="1" applyBorder="1" applyAlignment="1">
      <alignment horizontal="center" vertical="center" wrapText="1"/>
    </xf>
    <xf numFmtId="0" fontId="0" fillId="0" borderId="30" xfId="0" applyBorder="1"/>
    <xf numFmtId="164" fontId="4" fillId="0" borderId="30" xfId="0" applyNumberFormat="1" applyFont="1" applyBorder="1" applyAlignment="1">
      <alignment horizontal="center" wrapText="1"/>
    </xf>
    <xf numFmtId="164" fontId="0" fillId="0" borderId="30" xfId="0" applyNumberFormat="1" applyBorder="1"/>
    <xf numFmtId="0" fontId="11" fillId="3" borderId="30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14" fontId="4" fillId="0" borderId="16" xfId="0" applyNumberFormat="1" applyFont="1" applyBorder="1" applyAlignment="1">
      <alignment horizontal="center" vertical="center"/>
    </xf>
    <xf numFmtId="0" fontId="5" fillId="14" borderId="0" xfId="0" applyFont="1" applyFill="1" applyAlignment="1">
      <alignment horizontal="left" vertical="center" wrapText="1"/>
    </xf>
    <xf numFmtId="0" fontId="4" fillId="15" borderId="7" xfId="0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horizontal="center" vertical="center"/>
    </xf>
    <xf numFmtId="0" fontId="5" fillId="15" borderId="0" xfId="0" applyFont="1" applyFill="1" applyAlignment="1">
      <alignment horizontal="justify" vertical="center"/>
    </xf>
    <xf numFmtId="0" fontId="4" fillId="15" borderId="19" xfId="0" applyFont="1" applyFill="1" applyBorder="1" applyAlignment="1">
      <alignment vertical="center"/>
    </xf>
    <xf numFmtId="0" fontId="4" fillId="15" borderId="6" xfId="0" applyFont="1" applyFill="1" applyBorder="1" applyAlignment="1">
      <alignment vertical="center"/>
    </xf>
    <xf numFmtId="0" fontId="5" fillId="15" borderId="26" xfId="0" applyFont="1" applyFill="1" applyBorder="1" applyAlignment="1">
      <alignment horizontal="justify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" xfId="0" applyFont="1" applyFill="1" applyBorder="1"/>
    <xf numFmtId="0" fontId="4" fillId="3" borderId="22" xfId="0" applyFont="1" applyFill="1" applyBorder="1" applyAlignment="1">
      <alignment vertical="center"/>
    </xf>
    <xf numFmtId="0" fontId="4" fillId="3" borderId="22" xfId="0" applyFont="1" applyFill="1" applyBorder="1"/>
    <xf numFmtId="0" fontId="4" fillId="0" borderId="10" xfId="0" applyFont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vertical="center"/>
    </xf>
    <xf numFmtId="0" fontId="4" fillId="4" borderId="30" xfId="0" applyFont="1" applyFill="1" applyBorder="1" applyAlignment="1">
      <alignment horizontal="center" vertical="center"/>
    </xf>
    <xf numFmtId="0" fontId="0" fillId="10" borderId="28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 wrapText="1" shrinkToFit="1"/>
    </xf>
    <xf numFmtId="0" fontId="6" fillId="7" borderId="10" xfId="0" applyFont="1" applyFill="1" applyBorder="1" applyAlignment="1">
      <alignment horizontal="center" vertical="center" wrapText="1" shrinkToFit="1"/>
    </xf>
    <xf numFmtId="14" fontId="4" fillId="5" borderId="14" xfId="0" applyNumberFormat="1" applyFont="1" applyFill="1" applyBorder="1" applyAlignment="1">
      <alignment horizontal="center" vertical="center"/>
    </xf>
    <xf numFmtId="14" fontId="4" fillId="5" borderId="15" xfId="0" applyNumberFormat="1" applyFont="1" applyFill="1" applyBorder="1" applyAlignment="1">
      <alignment horizontal="center" vertical="center"/>
    </xf>
    <xf numFmtId="14" fontId="4" fillId="4" borderId="14" xfId="0" applyNumberFormat="1" applyFont="1" applyFill="1" applyBorder="1" applyAlignment="1">
      <alignment horizontal="center" vertical="center"/>
    </xf>
    <xf numFmtId="14" fontId="4" fillId="4" borderId="15" xfId="0" applyNumberFormat="1" applyFont="1" applyFill="1" applyBorder="1" applyAlignment="1">
      <alignment horizontal="center" vertical="center"/>
    </xf>
    <xf numFmtId="14" fontId="4" fillId="4" borderId="16" xfId="0" applyNumberFormat="1" applyFont="1" applyFill="1" applyBorder="1" applyAlignment="1">
      <alignment horizontal="center" vertical="center"/>
    </xf>
    <xf numFmtId="14" fontId="4" fillId="6" borderId="14" xfId="0" applyNumberFormat="1" applyFont="1" applyFill="1" applyBorder="1" applyAlignment="1">
      <alignment horizontal="center" vertical="center"/>
    </xf>
    <xf numFmtId="14" fontId="4" fillId="6" borderId="15" xfId="0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164" fontId="4" fillId="7" borderId="5" xfId="0" applyNumberFormat="1" applyFont="1" applyFill="1" applyBorder="1" applyAlignment="1">
      <alignment horizontal="center" vertical="center"/>
    </xf>
    <xf numFmtId="164" fontId="4" fillId="7" borderId="7" xfId="0" applyNumberFormat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 shrinkToFit="1"/>
    </xf>
    <xf numFmtId="0" fontId="6" fillId="6" borderId="10" xfId="0" applyFont="1" applyFill="1" applyBorder="1" applyAlignment="1">
      <alignment horizontal="center" vertical="center" wrapText="1" shrinkToFit="1"/>
    </xf>
    <xf numFmtId="14" fontId="4" fillId="4" borderId="6" xfId="0" applyNumberFormat="1" applyFont="1" applyFill="1" applyBorder="1" applyAlignment="1">
      <alignment horizontal="center" vertical="center"/>
    </xf>
    <xf numFmtId="14" fontId="4" fillId="4" borderId="7" xfId="0" applyNumberFormat="1" applyFont="1" applyFill="1" applyBorder="1" applyAlignment="1">
      <alignment horizontal="center" vertical="center"/>
    </xf>
    <xf numFmtId="14" fontId="4" fillId="7" borderId="14" xfId="0" applyNumberFormat="1" applyFont="1" applyFill="1" applyBorder="1" applyAlignment="1">
      <alignment horizontal="center" vertical="center"/>
    </xf>
    <xf numFmtId="14" fontId="4" fillId="7" borderId="16" xfId="0" applyNumberFormat="1" applyFont="1" applyFill="1" applyBorder="1" applyAlignment="1">
      <alignment horizontal="center" vertical="center"/>
    </xf>
    <xf numFmtId="14" fontId="4" fillId="8" borderId="14" xfId="0" applyNumberFormat="1" applyFont="1" applyFill="1" applyBorder="1" applyAlignment="1">
      <alignment horizontal="center" vertical="center"/>
    </xf>
    <xf numFmtId="14" fontId="4" fillId="8" borderId="15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 shrinkToFit="1"/>
    </xf>
    <xf numFmtId="0" fontId="6" fillId="6" borderId="6" xfId="0" applyFont="1" applyFill="1" applyBorder="1" applyAlignment="1">
      <alignment horizontal="center" vertical="center" wrapText="1" shrinkToFit="1"/>
    </xf>
    <xf numFmtId="0" fontId="6" fillId="3" borderId="9" xfId="0" applyFont="1" applyFill="1" applyBorder="1" applyAlignment="1">
      <alignment horizontal="center" vertical="center" wrapText="1" shrinkToFit="1"/>
    </xf>
    <xf numFmtId="0" fontId="6" fillId="3" borderId="10" xfId="0" applyFont="1" applyFill="1" applyBorder="1" applyAlignment="1">
      <alignment horizontal="center" vertical="center" wrapText="1" shrinkToFit="1"/>
    </xf>
    <xf numFmtId="0" fontId="6" fillId="5" borderId="9" xfId="0" applyFont="1" applyFill="1" applyBorder="1" applyAlignment="1">
      <alignment horizontal="center" vertical="center" wrapText="1" shrinkToFit="1"/>
    </xf>
    <xf numFmtId="0" fontId="6" fillId="5" borderId="10" xfId="0" applyFont="1" applyFill="1" applyBorder="1" applyAlignment="1">
      <alignment horizontal="center" vertical="center" wrapText="1" shrinkToFit="1"/>
    </xf>
    <xf numFmtId="0" fontId="6" fillId="4" borderId="9" xfId="0" applyFont="1" applyFill="1" applyBorder="1" applyAlignment="1">
      <alignment horizontal="center" vertical="center" wrapText="1" shrinkToFit="1"/>
    </xf>
    <xf numFmtId="0" fontId="6" fillId="4" borderId="10" xfId="0" applyFont="1" applyFill="1" applyBorder="1" applyAlignment="1">
      <alignment horizontal="center" vertical="center" wrapText="1" shrinkToFit="1"/>
    </xf>
    <xf numFmtId="0" fontId="6" fillId="4" borderId="11" xfId="0" applyFont="1" applyFill="1" applyBorder="1" applyAlignment="1">
      <alignment horizontal="center" vertical="center" wrapText="1" shrinkToFit="1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0" fontId="0" fillId="10" borderId="32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1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tabSelected="1" zoomScaleNormal="100" workbookViewId="0">
      <pane ySplit="2" topLeftCell="A18" activePane="bottomLeft" state="frozen"/>
      <selection pane="bottomLeft" activeCell="B40" sqref="B40"/>
    </sheetView>
  </sheetViews>
  <sheetFormatPr baseColWidth="10" defaultRowHeight="16" x14ac:dyDescent="0.2"/>
  <cols>
    <col min="1" max="1" width="5" bestFit="1" customWidth="1"/>
    <col min="2" max="2" width="91.33203125" customWidth="1"/>
    <col min="3" max="3" width="14.83203125" bestFit="1" customWidth="1"/>
    <col min="4" max="4" width="18.1640625" bestFit="1" customWidth="1"/>
    <col min="5" max="5" width="13.6640625" customWidth="1"/>
    <col min="6" max="6" width="11.6640625" customWidth="1"/>
    <col min="7" max="7" width="12.1640625" customWidth="1"/>
  </cols>
  <sheetData>
    <row r="1" spans="1:7" ht="17" thickBot="1" x14ac:dyDescent="0.25">
      <c r="A1" s="203" t="s">
        <v>19</v>
      </c>
      <c r="B1" s="204"/>
      <c r="C1" s="204"/>
      <c r="D1" s="204"/>
      <c r="E1" s="204"/>
      <c r="F1" s="204"/>
      <c r="G1" s="205"/>
    </row>
    <row r="2" spans="1:7" ht="17" thickBot="1" x14ac:dyDescent="0.25">
      <c r="A2" s="206" t="s">
        <v>134</v>
      </c>
      <c r="B2" s="207"/>
      <c r="C2" s="207"/>
      <c r="D2" s="207"/>
      <c r="E2" s="207"/>
      <c r="F2" s="207"/>
      <c r="G2" s="208"/>
    </row>
    <row r="3" spans="1:7" ht="17" thickBot="1" x14ac:dyDescent="0.25">
      <c r="A3" s="115"/>
      <c r="B3" s="116"/>
      <c r="C3" s="116"/>
      <c r="D3" s="116"/>
      <c r="E3" s="116"/>
      <c r="F3" s="117"/>
      <c r="G3" s="118"/>
    </row>
    <row r="4" spans="1:7" ht="17" thickBot="1" x14ac:dyDescent="0.25">
      <c r="A4" s="12" t="s">
        <v>0</v>
      </c>
      <c r="B4" s="28" t="s">
        <v>1</v>
      </c>
      <c r="C4" s="12" t="s">
        <v>3</v>
      </c>
      <c r="D4" s="28" t="s">
        <v>2</v>
      </c>
      <c r="E4" s="12" t="s">
        <v>15</v>
      </c>
      <c r="F4" s="69"/>
      <c r="G4" s="11" t="s">
        <v>22</v>
      </c>
    </row>
    <row r="5" spans="1:7" ht="15" customHeight="1" x14ac:dyDescent="0.2">
      <c r="A5" s="13">
        <v>1</v>
      </c>
      <c r="B5" s="29" t="s">
        <v>126</v>
      </c>
      <c r="C5" s="42" t="s">
        <v>4</v>
      </c>
      <c r="D5" s="56">
        <v>40</v>
      </c>
      <c r="E5" s="71" t="s">
        <v>151</v>
      </c>
      <c r="F5" s="238" t="s">
        <v>41</v>
      </c>
      <c r="G5" s="245" t="s">
        <v>52</v>
      </c>
    </row>
    <row r="6" spans="1:7" ht="15" customHeight="1" x14ac:dyDescent="0.2">
      <c r="A6" s="194">
        <v>2</v>
      </c>
      <c r="B6" s="195" t="s">
        <v>143</v>
      </c>
      <c r="C6" s="196" t="s">
        <v>4</v>
      </c>
      <c r="D6" s="56">
        <v>90</v>
      </c>
      <c r="E6" s="197" t="s">
        <v>136</v>
      </c>
      <c r="F6" s="239"/>
      <c r="G6" s="246"/>
    </row>
    <row r="7" spans="1:7" ht="15" customHeight="1" x14ac:dyDescent="0.2">
      <c r="A7" s="194"/>
      <c r="B7" s="30" t="s">
        <v>6</v>
      </c>
      <c r="C7" s="44"/>
      <c r="D7" s="57"/>
      <c r="E7" s="72" t="s">
        <v>7</v>
      </c>
      <c r="F7" s="239"/>
      <c r="G7" s="246"/>
    </row>
    <row r="8" spans="1:7" ht="34" x14ac:dyDescent="0.2">
      <c r="A8" s="14">
        <v>3</v>
      </c>
      <c r="B8" s="31" t="s">
        <v>18</v>
      </c>
      <c r="C8" s="43" t="s">
        <v>4</v>
      </c>
      <c r="D8" s="56">
        <v>90</v>
      </c>
      <c r="E8" s="119" t="s">
        <v>144</v>
      </c>
      <c r="F8" s="239"/>
      <c r="G8" s="246"/>
    </row>
    <row r="9" spans="1:7" ht="17" x14ac:dyDescent="0.2">
      <c r="A9" s="14">
        <v>4</v>
      </c>
      <c r="B9" s="31" t="s">
        <v>45</v>
      </c>
      <c r="C9" s="43" t="s">
        <v>4</v>
      </c>
      <c r="D9" s="56">
        <v>30</v>
      </c>
      <c r="E9" s="43" t="s">
        <v>137</v>
      </c>
      <c r="F9" s="239"/>
      <c r="G9" s="246"/>
    </row>
    <row r="10" spans="1:7" ht="35" thickBot="1" x14ac:dyDescent="0.25">
      <c r="A10" s="188"/>
      <c r="B10" s="187" t="s">
        <v>129</v>
      </c>
      <c r="C10" s="191" t="s">
        <v>130</v>
      </c>
      <c r="D10" s="56">
        <v>60</v>
      </c>
      <c r="E10" s="87" t="s">
        <v>145</v>
      </c>
      <c r="F10" s="86"/>
      <c r="G10" s="247"/>
    </row>
    <row r="11" spans="1:7" ht="17" thickBot="1" x14ac:dyDescent="0.25">
      <c r="A11" s="15"/>
      <c r="B11" s="32"/>
      <c r="C11" s="45"/>
      <c r="D11" s="58"/>
      <c r="E11" s="45"/>
      <c r="F11" s="3"/>
      <c r="G11" s="8"/>
    </row>
    <row r="12" spans="1:7" ht="17" x14ac:dyDescent="0.2">
      <c r="A12" s="200">
        <v>4</v>
      </c>
      <c r="B12" s="33" t="s">
        <v>45</v>
      </c>
      <c r="C12" s="199" t="s">
        <v>4</v>
      </c>
      <c r="D12" s="200">
        <v>30</v>
      </c>
      <c r="E12" s="199" t="s">
        <v>135</v>
      </c>
      <c r="F12" s="185"/>
      <c r="G12" s="198"/>
    </row>
    <row r="13" spans="1:7" ht="17" x14ac:dyDescent="0.2">
      <c r="A13" s="16">
        <v>5</v>
      </c>
      <c r="B13" s="33" t="s">
        <v>9</v>
      </c>
      <c r="C13" s="201" t="s">
        <v>4</v>
      </c>
      <c r="D13" s="202">
        <v>90</v>
      </c>
      <c r="E13" s="201" t="s">
        <v>138</v>
      </c>
      <c r="F13" s="243" t="s">
        <v>51</v>
      </c>
      <c r="G13" s="230">
        <v>44131</v>
      </c>
    </row>
    <row r="14" spans="1:7" ht="17" x14ac:dyDescent="0.2">
      <c r="A14" s="16">
        <v>6</v>
      </c>
      <c r="B14" s="33" t="s">
        <v>29</v>
      </c>
      <c r="C14" s="46" t="s">
        <v>4</v>
      </c>
      <c r="D14" s="16">
        <v>30</v>
      </c>
      <c r="E14" s="46" t="s">
        <v>139</v>
      </c>
      <c r="F14" s="243"/>
      <c r="G14" s="230"/>
    </row>
    <row r="15" spans="1:7" ht="17" x14ac:dyDescent="0.2">
      <c r="A15" s="16"/>
      <c r="B15" s="30" t="s">
        <v>6</v>
      </c>
      <c r="C15" s="44"/>
      <c r="D15" s="122"/>
      <c r="E15" s="72" t="s">
        <v>11</v>
      </c>
      <c r="F15" s="243"/>
      <c r="G15" s="230"/>
    </row>
    <row r="16" spans="1:7" ht="17" x14ac:dyDescent="0.2">
      <c r="A16" s="16">
        <v>6</v>
      </c>
      <c r="B16" s="33" t="s">
        <v>46</v>
      </c>
      <c r="C16" s="46" t="s">
        <v>4</v>
      </c>
      <c r="D16" s="16">
        <v>60</v>
      </c>
      <c r="E16" s="73" t="s">
        <v>140</v>
      </c>
      <c r="F16" s="243"/>
      <c r="G16" s="230"/>
    </row>
    <row r="17" spans="1:11" ht="18" thickBot="1" x14ac:dyDescent="0.25">
      <c r="A17" s="120">
        <v>8</v>
      </c>
      <c r="B17" s="88" t="s">
        <v>23</v>
      </c>
      <c r="C17" s="121" t="s">
        <v>4</v>
      </c>
      <c r="D17" s="120">
        <v>60</v>
      </c>
      <c r="E17" s="123" t="s">
        <v>47</v>
      </c>
      <c r="F17" s="244"/>
      <c r="G17" s="231"/>
    </row>
    <row r="18" spans="1:11" ht="18" thickBot="1" x14ac:dyDescent="0.25">
      <c r="A18" s="17"/>
      <c r="B18" s="34" t="s">
        <v>12</v>
      </c>
      <c r="C18" s="47"/>
      <c r="D18" s="60"/>
      <c r="E18" s="74" t="s">
        <v>32</v>
      </c>
      <c r="F18" s="70"/>
      <c r="G18" s="9"/>
    </row>
    <row r="19" spans="1:11" ht="17" x14ac:dyDescent="0.2">
      <c r="A19" s="18">
        <v>8</v>
      </c>
      <c r="B19" s="35" t="s">
        <v>23</v>
      </c>
      <c r="C19" s="48" t="s">
        <v>4</v>
      </c>
      <c r="D19" s="61">
        <v>135</v>
      </c>
      <c r="E19" s="48" t="s">
        <v>30</v>
      </c>
      <c r="F19" s="240" t="s">
        <v>39</v>
      </c>
      <c r="G19" s="215">
        <v>44131</v>
      </c>
    </row>
    <row r="20" spans="1:11" ht="17" x14ac:dyDescent="0.2">
      <c r="A20" s="19"/>
      <c r="B20" s="30" t="s">
        <v>6</v>
      </c>
      <c r="C20" s="44"/>
      <c r="D20" s="57"/>
      <c r="E20" s="44" t="s">
        <v>7</v>
      </c>
      <c r="F20" s="241"/>
      <c r="G20" s="216"/>
    </row>
    <row r="21" spans="1:11" ht="18" thickBot="1" x14ac:dyDescent="0.25">
      <c r="A21" s="20">
        <v>9</v>
      </c>
      <c r="B21" s="36" t="s">
        <v>28</v>
      </c>
      <c r="C21" s="49" t="s">
        <v>4</v>
      </c>
      <c r="D21" s="62">
        <v>120</v>
      </c>
      <c r="E21" s="49" t="s">
        <v>48</v>
      </c>
      <c r="F21" s="241"/>
      <c r="G21" s="216"/>
    </row>
    <row r="22" spans="1:11" ht="17" thickBot="1" x14ac:dyDescent="0.25">
      <c r="A22" s="15"/>
      <c r="B22" s="32"/>
      <c r="C22" s="45"/>
      <c r="D22" s="58"/>
      <c r="E22" s="45"/>
      <c r="F22" s="3"/>
      <c r="G22" s="89"/>
    </row>
    <row r="23" spans="1:11" ht="18" thickBot="1" x14ac:dyDescent="0.25">
      <c r="A23" s="189"/>
      <c r="B23" s="190" t="s">
        <v>128</v>
      </c>
      <c r="C23" s="192" t="s">
        <v>33</v>
      </c>
      <c r="D23" s="91">
        <v>90</v>
      </c>
      <c r="E23" s="90" t="s">
        <v>34</v>
      </c>
      <c r="F23" s="92" t="s">
        <v>35</v>
      </c>
      <c r="G23" s="93">
        <v>44131</v>
      </c>
    </row>
    <row r="24" spans="1:11" ht="17" thickBot="1" x14ac:dyDescent="0.25">
      <c r="A24" s="15"/>
      <c r="B24" s="32"/>
      <c r="C24" s="45"/>
      <c r="D24" s="58"/>
      <c r="E24" s="45"/>
      <c r="F24" s="3"/>
      <c r="G24" s="10"/>
    </row>
    <row r="25" spans="1:11" ht="16" customHeight="1" x14ac:dyDescent="0.2">
      <c r="A25" s="21">
        <v>10</v>
      </c>
      <c r="B25" s="33" t="s">
        <v>49</v>
      </c>
      <c r="C25" s="50" t="s">
        <v>4</v>
      </c>
      <c r="D25" s="63">
        <v>90</v>
      </c>
      <c r="E25" s="75" t="s">
        <v>31</v>
      </c>
      <c r="F25" s="242" t="s">
        <v>38</v>
      </c>
      <c r="G25" s="217">
        <v>44132</v>
      </c>
      <c r="H25" s="7"/>
      <c r="I25" s="7"/>
    </row>
    <row r="26" spans="1:11" ht="17" x14ac:dyDescent="0.2">
      <c r="A26" s="16">
        <v>12</v>
      </c>
      <c r="B26" s="33" t="s">
        <v>146</v>
      </c>
      <c r="C26" s="46" t="s">
        <v>4</v>
      </c>
      <c r="D26" s="59">
        <v>60</v>
      </c>
      <c r="E26" s="73" t="s">
        <v>21</v>
      </c>
      <c r="F26" s="243"/>
      <c r="G26" s="218"/>
      <c r="H26" s="7"/>
      <c r="I26" s="7">
        <f>285/60</f>
        <v>4.75</v>
      </c>
    </row>
    <row r="27" spans="1:11" ht="17" x14ac:dyDescent="0.2">
      <c r="A27" s="16"/>
      <c r="B27" s="30" t="s">
        <v>6</v>
      </c>
      <c r="C27" s="44"/>
      <c r="D27" s="57"/>
      <c r="E27" s="44" t="s">
        <v>11</v>
      </c>
      <c r="F27" s="243"/>
      <c r="G27" s="218"/>
      <c r="H27" s="2"/>
      <c r="I27" s="2"/>
    </row>
    <row r="28" spans="1:11" ht="18" thickBot="1" x14ac:dyDescent="0.25">
      <c r="A28" s="22">
        <v>13</v>
      </c>
      <c r="B28" s="37" t="s">
        <v>20</v>
      </c>
      <c r="C28" s="51" t="s">
        <v>4</v>
      </c>
      <c r="D28" s="64">
        <v>120</v>
      </c>
      <c r="E28" s="51" t="s">
        <v>8</v>
      </c>
      <c r="F28" s="243"/>
      <c r="G28" s="219"/>
      <c r="H28" s="2"/>
      <c r="I28" s="2">
        <f>SUM(D28,D30,D32,D40)</f>
        <v>420</v>
      </c>
      <c r="J28">
        <f>I28/60</f>
        <v>7</v>
      </c>
    </row>
    <row r="29" spans="1:11" ht="18" thickBot="1" x14ac:dyDescent="0.25">
      <c r="A29" s="17"/>
      <c r="B29" s="34" t="s">
        <v>12</v>
      </c>
      <c r="C29" s="47"/>
      <c r="D29" s="60"/>
      <c r="E29" s="74" t="s">
        <v>37</v>
      </c>
      <c r="F29" s="70"/>
      <c r="G29" s="9"/>
      <c r="H29" s="2"/>
      <c r="I29" s="2"/>
    </row>
    <row r="30" spans="1:11" ht="17" x14ac:dyDescent="0.2">
      <c r="A30" s="23">
        <v>13</v>
      </c>
      <c r="B30" s="38" t="s">
        <v>10</v>
      </c>
      <c r="C30" s="52" t="s">
        <v>4</v>
      </c>
      <c r="D30" s="65">
        <v>140</v>
      </c>
      <c r="E30" s="76" t="s">
        <v>147</v>
      </c>
      <c r="F30" s="228" t="s">
        <v>40</v>
      </c>
      <c r="G30" s="220">
        <v>44132</v>
      </c>
      <c r="H30" s="1"/>
      <c r="I30" s="1"/>
      <c r="J30" s="1"/>
      <c r="K30" s="1"/>
    </row>
    <row r="31" spans="1:11" ht="17" x14ac:dyDescent="0.2">
      <c r="A31" s="24"/>
      <c r="B31" s="30" t="s">
        <v>6</v>
      </c>
      <c r="C31" s="44" t="s">
        <v>4</v>
      </c>
      <c r="D31" s="57"/>
      <c r="E31" s="72" t="s">
        <v>7</v>
      </c>
      <c r="F31" s="229"/>
      <c r="G31" s="221"/>
      <c r="H31" s="1"/>
      <c r="I31" s="1"/>
      <c r="J31" s="1"/>
      <c r="K31" s="1"/>
    </row>
    <row r="32" spans="1:11" ht="18" thickBot="1" x14ac:dyDescent="0.25">
      <c r="A32" s="94">
        <v>13</v>
      </c>
      <c r="B32" s="95" t="s">
        <v>13</v>
      </c>
      <c r="C32" s="96" t="s">
        <v>4</v>
      </c>
      <c r="D32" s="97">
        <v>130</v>
      </c>
      <c r="E32" s="98" t="s">
        <v>148</v>
      </c>
      <c r="F32" s="229"/>
      <c r="G32" s="221"/>
      <c r="H32" s="1"/>
      <c r="I32" s="1"/>
      <c r="J32" s="1"/>
      <c r="K32" s="1"/>
    </row>
    <row r="33" spans="1:11" ht="17" thickBot="1" x14ac:dyDescent="0.25">
      <c r="A33" s="15"/>
      <c r="B33" s="32"/>
      <c r="C33" s="45"/>
      <c r="D33" s="58"/>
      <c r="E33" s="77"/>
      <c r="F33" s="3"/>
      <c r="G33" s="89"/>
      <c r="H33" s="1"/>
      <c r="I33" s="1"/>
      <c r="J33" s="1"/>
      <c r="K33" s="1"/>
    </row>
    <row r="34" spans="1:11" ht="18" thickBot="1" x14ac:dyDescent="0.25">
      <c r="A34" s="188"/>
      <c r="B34" s="193" t="s">
        <v>127</v>
      </c>
      <c r="C34" s="100"/>
      <c r="D34" s="101"/>
      <c r="E34" s="102"/>
      <c r="F34" s="92"/>
      <c r="G34" s="93">
        <v>44132</v>
      </c>
      <c r="H34" s="1"/>
      <c r="I34" s="1"/>
      <c r="J34" s="1"/>
      <c r="K34" s="1"/>
    </row>
    <row r="35" spans="1:11" ht="17" thickBot="1" x14ac:dyDescent="0.25">
      <c r="A35" s="15"/>
      <c r="B35" s="32"/>
      <c r="C35" s="45"/>
      <c r="D35" s="58"/>
      <c r="E35" s="77"/>
      <c r="F35" s="4"/>
      <c r="G35" s="10"/>
      <c r="H35" s="1"/>
      <c r="I35" s="1"/>
      <c r="J35" s="1"/>
      <c r="K35" s="1"/>
    </row>
    <row r="36" spans="1:11" ht="16" customHeight="1" x14ac:dyDescent="0.2">
      <c r="A36" s="211">
        <v>14</v>
      </c>
      <c r="B36" s="209" t="s">
        <v>153</v>
      </c>
      <c r="C36" s="226" t="s">
        <v>25</v>
      </c>
      <c r="D36" s="222">
        <v>480</v>
      </c>
      <c r="E36" s="224" t="s">
        <v>24</v>
      </c>
      <c r="F36" s="213" t="s">
        <v>42</v>
      </c>
      <c r="G36" s="232">
        <v>44133</v>
      </c>
      <c r="H36" s="1"/>
      <c r="I36" s="1"/>
      <c r="J36" s="1"/>
      <c r="K36" s="1"/>
    </row>
    <row r="37" spans="1:11" ht="70" customHeight="1" thickBot="1" x14ac:dyDescent="0.25">
      <c r="A37" s="212"/>
      <c r="B37" s="210"/>
      <c r="C37" s="227"/>
      <c r="D37" s="223"/>
      <c r="E37" s="225"/>
      <c r="F37" s="214"/>
      <c r="G37" s="233"/>
      <c r="H37" s="1"/>
      <c r="I37" s="1"/>
      <c r="J37" s="1"/>
      <c r="K37" s="1"/>
    </row>
    <row r="38" spans="1:11" ht="18" thickBot="1" x14ac:dyDescent="0.25">
      <c r="A38" s="181"/>
      <c r="B38" s="99" t="s">
        <v>44</v>
      </c>
      <c r="C38" s="182"/>
      <c r="D38" s="183"/>
      <c r="E38" s="184"/>
      <c r="F38" s="185"/>
      <c r="G38" s="186"/>
      <c r="H38" s="1"/>
      <c r="I38" s="1"/>
      <c r="J38" s="1"/>
      <c r="K38" s="1"/>
    </row>
    <row r="39" spans="1:11" ht="17" thickBot="1" x14ac:dyDescent="0.25">
      <c r="A39" s="15"/>
      <c r="B39" s="32"/>
      <c r="C39" s="45"/>
      <c r="D39" s="58"/>
      <c r="E39" s="78"/>
      <c r="F39" s="5"/>
      <c r="G39" s="10"/>
      <c r="H39" s="1"/>
      <c r="I39" s="1"/>
      <c r="J39" s="1"/>
      <c r="K39" s="1"/>
    </row>
    <row r="40" spans="1:11" ht="17" x14ac:dyDescent="0.2">
      <c r="A40" s="25">
        <v>13</v>
      </c>
      <c r="B40" s="39" t="s">
        <v>36</v>
      </c>
      <c r="C40" s="53" t="s">
        <v>4</v>
      </c>
      <c r="D40" s="66">
        <v>30</v>
      </c>
      <c r="E40" s="79" t="s">
        <v>141</v>
      </c>
      <c r="F40" s="236" t="s">
        <v>43</v>
      </c>
      <c r="G40" s="234">
        <v>44134</v>
      </c>
      <c r="H40" s="1"/>
      <c r="I40" s="1"/>
    </row>
    <row r="41" spans="1:11" ht="17" x14ac:dyDescent="0.2">
      <c r="A41" s="26">
        <v>14</v>
      </c>
      <c r="B41" s="40" t="s">
        <v>131</v>
      </c>
      <c r="C41" s="54" t="s">
        <v>4</v>
      </c>
      <c r="D41" s="67">
        <v>30</v>
      </c>
      <c r="E41" s="80" t="s">
        <v>142</v>
      </c>
      <c r="F41" s="237"/>
      <c r="G41" s="235"/>
      <c r="H41" s="1"/>
      <c r="I41" s="1"/>
    </row>
    <row r="42" spans="1:11" ht="17" x14ac:dyDescent="0.2">
      <c r="A42" s="26">
        <v>15</v>
      </c>
      <c r="B42" s="40" t="s">
        <v>16</v>
      </c>
      <c r="C42" s="54" t="s">
        <v>4</v>
      </c>
      <c r="D42" s="67">
        <v>45</v>
      </c>
      <c r="E42" s="80" t="s">
        <v>132</v>
      </c>
      <c r="F42" s="237"/>
      <c r="G42" s="235"/>
      <c r="H42" s="6"/>
      <c r="I42" s="6"/>
    </row>
    <row r="43" spans="1:11" ht="17" x14ac:dyDescent="0.2">
      <c r="A43" s="26">
        <v>16</v>
      </c>
      <c r="B43" s="40" t="s">
        <v>26</v>
      </c>
      <c r="C43" s="54" t="s">
        <v>4</v>
      </c>
      <c r="D43" s="67">
        <v>45</v>
      </c>
      <c r="E43" s="80" t="s">
        <v>133</v>
      </c>
      <c r="F43" s="237"/>
      <c r="G43" s="235"/>
      <c r="H43" s="6"/>
      <c r="I43" s="6"/>
    </row>
    <row r="44" spans="1:11" ht="17" x14ac:dyDescent="0.2">
      <c r="A44" s="26"/>
      <c r="B44" s="30" t="s">
        <v>6</v>
      </c>
      <c r="C44" s="82"/>
      <c r="D44" s="83"/>
      <c r="E44" s="84" t="s">
        <v>11</v>
      </c>
      <c r="F44" s="237"/>
      <c r="G44" s="235"/>
      <c r="H44" s="6"/>
      <c r="I44" s="6"/>
    </row>
    <row r="45" spans="1:11" ht="17" x14ac:dyDescent="0.2">
      <c r="A45" s="26">
        <v>16</v>
      </c>
      <c r="B45" s="40" t="s">
        <v>26</v>
      </c>
      <c r="C45" s="54" t="s">
        <v>4</v>
      </c>
      <c r="D45" s="67">
        <v>20</v>
      </c>
      <c r="E45" s="80" t="s">
        <v>149</v>
      </c>
      <c r="F45" s="237"/>
      <c r="G45" s="235"/>
      <c r="H45" s="6"/>
      <c r="I45" s="6"/>
    </row>
    <row r="46" spans="1:11" ht="17" x14ac:dyDescent="0.2">
      <c r="A46" s="27">
        <v>17</v>
      </c>
      <c r="B46" s="40" t="s">
        <v>50</v>
      </c>
      <c r="C46" s="55" t="s">
        <v>4</v>
      </c>
      <c r="D46" s="68">
        <v>70</v>
      </c>
      <c r="E46" s="85" t="s">
        <v>150</v>
      </c>
      <c r="F46" s="237"/>
      <c r="G46" s="235"/>
      <c r="H46" s="6"/>
      <c r="I46" s="6"/>
    </row>
    <row r="47" spans="1:11" ht="18" thickBot="1" x14ac:dyDescent="0.25">
      <c r="A47" s="27">
        <v>18</v>
      </c>
      <c r="B47" s="41" t="s">
        <v>17</v>
      </c>
      <c r="C47" s="55" t="s">
        <v>4</v>
      </c>
      <c r="D47" s="68">
        <v>30</v>
      </c>
      <c r="E47" s="81" t="s">
        <v>14</v>
      </c>
      <c r="F47" s="237"/>
      <c r="G47" s="235"/>
    </row>
    <row r="48" spans="1:11" ht="18" thickBot="1" x14ac:dyDescent="0.25">
      <c r="A48" s="17"/>
      <c r="B48" s="34" t="s">
        <v>27</v>
      </c>
      <c r="C48" s="47"/>
      <c r="D48" s="60"/>
      <c r="E48" s="74"/>
      <c r="F48" s="70"/>
      <c r="G48" s="9"/>
    </row>
    <row r="49" spans="1:7" ht="18" thickBot="1" x14ac:dyDescent="0.25">
      <c r="A49" s="108"/>
      <c r="B49" s="109" t="s">
        <v>152</v>
      </c>
      <c r="C49" s="110"/>
      <c r="D49" s="111">
        <f>SUM(D5:D47)</f>
        <v>2215</v>
      </c>
      <c r="E49" s="112">
        <f>D49/60</f>
        <v>36.916666666666664</v>
      </c>
      <c r="F49" s="113" t="s">
        <v>5</v>
      </c>
      <c r="G49" s="114"/>
    </row>
    <row r="50" spans="1:7" x14ac:dyDescent="0.2">
      <c r="A50" s="103"/>
      <c r="B50" s="104"/>
      <c r="C50" s="104"/>
      <c r="D50" s="105"/>
      <c r="E50" s="106"/>
      <c r="F50" s="103"/>
      <c r="G50" s="104"/>
    </row>
    <row r="51" spans="1:7" x14ac:dyDescent="0.2">
      <c r="A51" s="103"/>
      <c r="B51" s="104"/>
      <c r="C51" s="104"/>
      <c r="D51" s="105"/>
      <c r="E51" s="106"/>
      <c r="F51" s="107"/>
      <c r="G51" s="104"/>
    </row>
  </sheetData>
  <mergeCells count="21">
    <mergeCell ref="G40:G47"/>
    <mergeCell ref="F40:F47"/>
    <mergeCell ref="F5:F9"/>
    <mergeCell ref="F19:F21"/>
    <mergeCell ref="F25:F28"/>
    <mergeCell ref="F13:F17"/>
    <mergeCell ref="G5:G10"/>
    <mergeCell ref="A1:G1"/>
    <mergeCell ref="A2:G2"/>
    <mergeCell ref="B36:B37"/>
    <mergeCell ref="A36:A37"/>
    <mergeCell ref="F36:F37"/>
    <mergeCell ref="G19:G21"/>
    <mergeCell ref="G25:G28"/>
    <mergeCell ref="G30:G32"/>
    <mergeCell ref="D36:D37"/>
    <mergeCell ref="E36:E37"/>
    <mergeCell ref="C36:C37"/>
    <mergeCell ref="F30:F32"/>
    <mergeCell ref="G13:G17"/>
    <mergeCell ref="G36:G37"/>
  </mergeCells>
  <phoneticPr fontId="9" type="noConversion"/>
  <printOptions horizontalCentered="1" verticalCentered="1"/>
  <pageMargins left="0" right="0" top="0.41000000000000009" bottom="0" header="0" footer="0"/>
  <pageSetup paperSize="9" scale="70" orientation="landscape" horizontalDpi="4294967292" verticalDpi="4294967292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0"/>
  <sheetViews>
    <sheetView topLeftCell="A7" workbookViewId="0">
      <selection activeCell="C12" sqref="C12"/>
    </sheetView>
  </sheetViews>
  <sheetFormatPr baseColWidth="10" defaultRowHeight="16" x14ac:dyDescent="0.2"/>
  <cols>
    <col min="1" max="2" width="5" bestFit="1" customWidth="1"/>
    <col min="3" max="3" width="84.1640625" customWidth="1"/>
    <col min="4" max="4" width="7.33203125" bestFit="1" customWidth="1"/>
    <col min="6" max="6" width="14.33203125" customWidth="1"/>
    <col min="7" max="7" width="7.6640625" customWidth="1"/>
    <col min="8" max="8" width="17.33203125" customWidth="1"/>
    <col min="9" max="9" width="15.33203125" customWidth="1"/>
    <col min="10" max="10" width="70" customWidth="1"/>
  </cols>
  <sheetData>
    <row r="1" spans="1:10" ht="17" thickBot="1" x14ac:dyDescent="0.25">
      <c r="A1" s="248" t="s">
        <v>53</v>
      </c>
      <c r="B1" s="249"/>
      <c r="C1" s="250"/>
      <c r="D1" s="250"/>
      <c r="E1" s="250"/>
      <c r="F1" s="250"/>
      <c r="G1" s="250"/>
      <c r="H1" s="250"/>
      <c r="I1" s="250"/>
      <c r="J1" s="251"/>
    </row>
    <row r="2" spans="1:10" ht="17" thickBot="1" x14ac:dyDescent="0.25">
      <c r="A2" s="252" t="s">
        <v>124</v>
      </c>
      <c r="B2" s="253"/>
      <c r="C2" s="254"/>
      <c r="D2" s="254"/>
      <c r="E2" s="254"/>
      <c r="F2" s="254"/>
      <c r="G2" s="254"/>
      <c r="H2" s="254"/>
      <c r="I2" s="254"/>
      <c r="J2" s="255"/>
    </row>
    <row r="3" spans="1:10" ht="17" thickBot="1" x14ac:dyDescent="0.25">
      <c r="A3" s="115"/>
      <c r="B3" s="124"/>
      <c r="C3" s="116"/>
      <c r="D3" s="116"/>
      <c r="E3" s="116"/>
      <c r="F3" s="116"/>
      <c r="G3" s="116"/>
      <c r="H3" s="117"/>
      <c r="I3" s="117"/>
      <c r="J3" s="125"/>
    </row>
    <row r="4" spans="1:10" ht="35" thickBot="1" x14ac:dyDescent="0.25">
      <c r="A4" s="126" t="s">
        <v>54</v>
      </c>
      <c r="B4" s="127" t="s">
        <v>55</v>
      </c>
      <c r="C4" s="128" t="s">
        <v>56</v>
      </c>
      <c r="D4" s="129" t="s">
        <v>57</v>
      </c>
      <c r="E4" s="130" t="s">
        <v>58</v>
      </c>
      <c r="F4" s="130" t="s">
        <v>59</v>
      </c>
      <c r="G4" s="129" t="s">
        <v>60</v>
      </c>
      <c r="H4" s="131" t="s">
        <v>61</v>
      </c>
      <c r="I4" s="132" t="s">
        <v>62</v>
      </c>
      <c r="J4" s="133" t="s">
        <v>63</v>
      </c>
    </row>
    <row r="5" spans="1:10" ht="34" x14ac:dyDescent="0.2">
      <c r="A5" s="134">
        <v>1</v>
      </c>
      <c r="B5" s="135">
        <v>3</v>
      </c>
      <c r="C5" s="136" t="s">
        <v>64</v>
      </c>
      <c r="D5" s="136" t="s">
        <v>65</v>
      </c>
      <c r="E5" s="137">
        <v>40</v>
      </c>
      <c r="F5" s="137" t="s">
        <v>66</v>
      </c>
      <c r="G5" s="138"/>
      <c r="H5" s="139"/>
      <c r="I5" s="139"/>
      <c r="J5" s="140" t="s">
        <v>67</v>
      </c>
    </row>
    <row r="6" spans="1:10" ht="34" x14ac:dyDescent="0.2">
      <c r="A6" s="141">
        <v>2</v>
      </c>
      <c r="B6" s="142">
        <v>1</v>
      </c>
      <c r="C6" s="143" t="s">
        <v>68</v>
      </c>
      <c r="D6" s="143" t="s">
        <v>65</v>
      </c>
      <c r="E6" s="144">
        <v>80</v>
      </c>
      <c r="F6" s="144"/>
      <c r="G6" s="145"/>
      <c r="H6" s="146" t="s">
        <v>69</v>
      </c>
      <c r="I6" s="146"/>
      <c r="J6" s="147" t="s">
        <v>70</v>
      </c>
    </row>
    <row r="7" spans="1:10" ht="51" x14ac:dyDescent="0.2">
      <c r="A7" s="148">
        <v>3</v>
      </c>
      <c r="B7" s="149">
        <v>2</v>
      </c>
      <c r="C7" s="150" t="s">
        <v>71</v>
      </c>
      <c r="D7" s="151" t="s">
        <v>65</v>
      </c>
      <c r="E7" s="152">
        <v>80</v>
      </c>
      <c r="F7" s="152"/>
      <c r="G7" s="153"/>
      <c r="H7" s="154" t="s">
        <v>72</v>
      </c>
      <c r="I7" s="154" t="s">
        <v>73</v>
      </c>
      <c r="J7" s="155" t="s">
        <v>74</v>
      </c>
    </row>
    <row r="8" spans="1:10" ht="34" x14ac:dyDescent="0.2">
      <c r="A8" s="141">
        <v>4</v>
      </c>
      <c r="B8" s="142">
        <v>2</v>
      </c>
      <c r="C8" s="156" t="s">
        <v>75</v>
      </c>
      <c r="D8" s="143" t="s">
        <v>65</v>
      </c>
      <c r="E8" s="144">
        <v>80</v>
      </c>
      <c r="F8" s="144"/>
      <c r="G8" s="157"/>
      <c r="H8" s="146" t="s">
        <v>73</v>
      </c>
      <c r="I8" s="146" t="s">
        <v>76</v>
      </c>
      <c r="J8" s="158" t="s">
        <v>77</v>
      </c>
    </row>
    <row r="9" spans="1:10" ht="34" x14ac:dyDescent="0.2">
      <c r="A9" s="148">
        <v>5</v>
      </c>
      <c r="B9" s="149">
        <v>2</v>
      </c>
      <c r="C9" s="159" t="s">
        <v>78</v>
      </c>
      <c r="D9" s="151" t="s">
        <v>65</v>
      </c>
      <c r="E9" s="152">
        <v>90</v>
      </c>
      <c r="F9" s="152"/>
      <c r="G9" s="160"/>
      <c r="H9" s="154" t="s">
        <v>79</v>
      </c>
      <c r="I9" s="154" t="s">
        <v>80</v>
      </c>
      <c r="J9" s="155"/>
    </row>
    <row r="10" spans="1:10" ht="34" x14ac:dyDescent="0.2">
      <c r="A10" s="141">
        <v>6</v>
      </c>
      <c r="B10" s="142">
        <v>1</v>
      </c>
      <c r="C10" s="156" t="s">
        <v>81</v>
      </c>
      <c r="D10" s="143" t="s">
        <v>65</v>
      </c>
      <c r="E10" s="144">
        <v>90</v>
      </c>
      <c r="F10" s="161"/>
      <c r="G10" s="157"/>
      <c r="H10" s="146" t="s">
        <v>79</v>
      </c>
      <c r="I10" s="146" t="s">
        <v>80</v>
      </c>
      <c r="J10" s="158"/>
    </row>
    <row r="11" spans="1:10" ht="34" x14ac:dyDescent="0.2">
      <c r="A11" s="148">
        <v>7</v>
      </c>
      <c r="B11" s="149">
        <v>2</v>
      </c>
      <c r="C11" s="159" t="s">
        <v>82</v>
      </c>
      <c r="D11" s="151" t="s">
        <v>65</v>
      </c>
      <c r="E11" s="152">
        <v>30</v>
      </c>
      <c r="F11" s="162"/>
      <c r="G11" s="160"/>
      <c r="H11" s="154" t="s">
        <v>79</v>
      </c>
      <c r="I11" s="154" t="s">
        <v>80</v>
      </c>
      <c r="J11" s="155"/>
    </row>
    <row r="12" spans="1:10" ht="34" x14ac:dyDescent="0.2">
      <c r="A12" s="141">
        <v>8</v>
      </c>
      <c r="B12" s="142">
        <v>1</v>
      </c>
      <c r="C12" s="156" t="s">
        <v>83</v>
      </c>
      <c r="D12" s="143" t="s">
        <v>65</v>
      </c>
      <c r="E12" s="144">
        <v>80</v>
      </c>
      <c r="F12" s="144"/>
      <c r="G12" s="157"/>
      <c r="H12" s="146" t="s">
        <v>84</v>
      </c>
      <c r="I12" s="146" t="s">
        <v>85</v>
      </c>
      <c r="J12" s="158"/>
    </row>
    <row r="13" spans="1:10" ht="34" x14ac:dyDescent="0.2">
      <c r="A13" s="141">
        <v>8</v>
      </c>
      <c r="B13" s="142">
        <v>1</v>
      </c>
      <c r="C13" s="156" t="s">
        <v>86</v>
      </c>
      <c r="D13" s="143" t="s">
        <v>65</v>
      </c>
      <c r="E13" s="144">
        <v>80</v>
      </c>
      <c r="F13" s="144"/>
      <c r="G13" s="157"/>
      <c r="H13" s="146" t="s">
        <v>72</v>
      </c>
      <c r="I13" s="146" t="s">
        <v>73</v>
      </c>
      <c r="J13" s="158"/>
    </row>
    <row r="14" spans="1:10" ht="34" x14ac:dyDescent="0.2">
      <c r="A14" s="148">
        <v>9</v>
      </c>
      <c r="B14" s="149">
        <v>1</v>
      </c>
      <c r="C14" s="159" t="s">
        <v>87</v>
      </c>
      <c r="D14" s="151" t="s">
        <v>65</v>
      </c>
      <c r="E14" s="152">
        <v>120</v>
      </c>
      <c r="F14" s="152"/>
      <c r="G14" s="160"/>
      <c r="H14" s="154" t="s">
        <v>79</v>
      </c>
      <c r="I14" s="154" t="s">
        <v>88</v>
      </c>
      <c r="J14" s="155" t="s">
        <v>89</v>
      </c>
    </row>
    <row r="15" spans="1:10" ht="34" x14ac:dyDescent="0.2">
      <c r="A15" s="141">
        <v>10</v>
      </c>
      <c r="B15" s="142">
        <v>1</v>
      </c>
      <c r="C15" s="156" t="s">
        <v>90</v>
      </c>
      <c r="D15" s="143" t="s">
        <v>65</v>
      </c>
      <c r="E15" s="144">
        <v>60</v>
      </c>
      <c r="F15" s="161"/>
      <c r="G15" s="157"/>
      <c r="H15" s="146" t="s">
        <v>91</v>
      </c>
      <c r="I15" s="146"/>
      <c r="J15" s="158"/>
    </row>
    <row r="16" spans="1:10" ht="34" x14ac:dyDescent="0.2">
      <c r="A16" s="148">
        <v>11</v>
      </c>
      <c r="B16" s="149">
        <v>1</v>
      </c>
      <c r="C16" s="159" t="s">
        <v>92</v>
      </c>
      <c r="D16" s="151" t="s">
        <v>65</v>
      </c>
      <c r="E16" s="152">
        <v>30</v>
      </c>
      <c r="F16" s="162"/>
      <c r="G16" s="160"/>
      <c r="H16" s="154" t="s">
        <v>91</v>
      </c>
      <c r="I16" s="154"/>
      <c r="J16" s="155"/>
    </row>
    <row r="17" spans="1:10" ht="34" x14ac:dyDescent="0.2">
      <c r="A17" s="141">
        <v>12</v>
      </c>
      <c r="B17" s="142">
        <v>1</v>
      </c>
      <c r="C17" s="156" t="s">
        <v>93</v>
      </c>
      <c r="D17" s="143" t="s">
        <v>65</v>
      </c>
      <c r="E17" s="144">
        <v>60</v>
      </c>
      <c r="F17" s="144"/>
      <c r="G17" s="157"/>
      <c r="H17" s="156" t="s">
        <v>94</v>
      </c>
      <c r="I17" s="146" t="s">
        <v>95</v>
      </c>
      <c r="J17" s="158"/>
    </row>
    <row r="18" spans="1:10" ht="34" x14ac:dyDescent="0.2">
      <c r="A18" s="141">
        <v>12</v>
      </c>
      <c r="B18" s="142">
        <v>1</v>
      </c>
      <c r="C18" s="156" t="s">
        <v>96</v>
      </c>
      <c r="D18" s="143" t="s">
        <v>65</v>
      </c>
      <c r="E18" s="144">
        <v>80</v>
      </c>
      <c r="F18" s="161"/>
      <c r="G18" s="157"/>
      <c r="H18" s="156" t="s">
        <v>97</v>
      </c>
      <c r="I18" s="156" t="s">
        <v>79</v>
      </c>
      <c r="J18" s="163" t="s">
        <v>98</v>
      </c>
    </row>
    <row r="19" spans="1:10" ht="51" x14ac:dyDescent="0.2">
      <c r="A19" s="141">
        <v>12</v>
      </c>
      <c r="B19" s="142">
        <v>1</v>
      </c>
      <c r="C19" s="156" t="s">
        <v>99</v>
      </c>
      <c r="D19" s="143" t="s">
        <v>65</v>
      </c>
      <c r="E19" s="144">
        <v>60</v>
      </c>
      <c r="F19" s="161"/>
      <c r="G19" s="157"/>
      <c r="H19" s="156" t="s">
        <v>100</v>
      </c>
      <c r="I19" s="156" t="s">
        <v>101</v>
      </c>
      <c r="J19" s="163"/>
    </row>
    <row r="20" spans="1:10" ht="34" x14ac:dyDescent="0.2">
      <c r="A20" s="141">
        <v>12</v>
      </c>
      <c r="B20" s="142">
        <v>1</v>
      </c>
      <c r="C20" s="156" t="s">
        <v>102</v>
      </c>
      <c r="D20" s="143" t="s">
        <v>65</v>
      </c>
      <c r="E20" s="144">
        <v>60</v>
      </c>
      <c r="F20" s="161"/>
      <c r="G20" s="157"/>
      <c r="H20" s="156" t="s">
        <v>94</v>
      </c>
      <c r="I20" s="156" t="s">
        <v>73</v>
      </c>
      <c r="J20" s="158"/>
    </row>
    <row r="21" spans="1:10" ht="34" x14ac:dyDescent="0.2">
      <c r="A21" s="141">
        <v>12</v>
      </c>
      <c r="B21" s="142">
        <v>1</v>
      </c>
      <c r="C21" s="156" t="s">
        <v>103</v>
      </c>
      <c r="D21" s="143" t="s">
        <v>65</v>
      </c>
      <c r="E21" s="144">
        <v>60</v>
      </c>
      <c r="F21" s="161"/>
      <c r="G21" s="157"/>
      <c r="H21" s="156" t="s">
        <v>94</v>
      </c>
      <c r="I21" s="156" t="s">
        <v>95</v>
      </c>
      <c r="J21" s="158"/>
    </row>
    <row r="22" spans="1:10" ht="34" x14ac:dyDescent="0.2">
      <c r="A22" s="141">
        <v>12</v>
      </c>
      <c r="B22" s="142">
        <v>1</v>
      </c>
      <c r="C22" s="156" t="s">
        <v>104</v>
      </c>
      <c r="D22" s="143" t="s">
        <v>65</v>
      </c>
      <c r="E22" s="144">
        <v>60</v>
      </c>
      <c r="F22" s="161"/>
      <c r="G22" s="157"/>
      <c r="H22" s="156" t="s">
        <v>94</v>
      </c>
      <c r="I22" s="156" t="s">
        <v>73</v>
      </c>
      <c r="J22" s="158"/>
    </row>
    <row r="23" spans="1:10" ht="34" x14ac:dyDescent="0.2">
      <c r="A23" s="141">
        <v>12</v>
      </c>
      <c r="B23" s="142">
        <v>1</v>
      </c>
      <c r="C23" s="156" t="s">
        <v>105</v>
      </c>
      <c r="D23" s="143" t="s">
        <v>65</v>
      </c>
      <c r="E23" s="144">
        <v>45</v>
      </c>
      <c r="F23" s="161"/>
      <c r="G23" s="157"/>
      <c r="H23" s="156" t="s">
        <v>94</v>
      </c>
      <c r="I23" s="156" t="s">
        <v>95</v>
      </c>
      <c r="J23" s="158"/>
    </row>
    <row r="24" spans="1:10" ht="34" x14ac:dyDescent="0.2">
      <c r="A24" s="141">
        <v>12</v>
      </c>
      <c r="B24" s="142">
        <v>1</v>
      </c>
      <c r="C24" s="156" t="s">
        <v>106</v>
      </c>
      <c r="D24" s="143" t="s">
        <v>65</v>
      </c>
      <c r="E24" s="144">
        <v>45</v>
      </c>
      <c r="F24" s="161"/>
      <c r="G24" s="157"/>
      <c r="H24" s="156" t="s">
        <v>107</v>
      </c>
      <c r="I24" s="156"/>
      <c r="J24" s="158"/>
    </row>
    <row r="25" spans="1:10" ht="34" x14ac:dyDescent="0.2">
      <c r="A25" s="141">
        <v>12</v>
      </c>
      <c r="B25" s="142">
        <v>1</v>
      </c>
      <c r="C25" s="156" t="s">
        <v>108</v>
      </c>
      <c r="D25" s="143" t="s">
        <v>65</v>
      </c>
      <c r="E25" s="144">
        <v>30</v>
      </c>
      <c r="F25" s="161"/>
      <c r="G25" s="157"/>
      <c r="H25" s="156" t="s">
        <v>107</v>
      </c>
      <c r="I25" s="156" t="s">
        <v>109</v>
      </c>
      <c r="J25" s="147" t="s">
        <v>35</v>
      </c>
    </row>
    <row r="26" spans="1:10" ht="17" x14ac:dyDescent="0.2">
      <c r="A26" s="141">
        <v>12</v>
      </c>
      <c r="B26" s="142">
        <v>1</v>
      </c>
      <c r="C26" s="156" t="s">
        <v>110</v>
      </c>
      <c r="D26" s="143" t="s">
        <v>65</v>
      </c>
      <c r="E26" s="144">
        <v>45</v>
      </c>
      <c r="F26" s="161"/>
      <c r="G26" s="157"/>
      <c r="H26" s="156" t="s">
        <v>111</v>
      </c>
      <c r="I26" s="156"/>
      <c r="J26" s="147"/>
    </row>
    <row r="27" spans="1:10" ht="17" x14ac:dyDescent="0.2">
      <c r="A27" s="148">
        <v>13</v>
      </c>
      <c r="B27" s="149">
        <v>2</v>
      </c>
      <c r="C27" s="159" t="s">
        <v>112</v>
      </c>
      <c r="D27" s="151" t="s">
        <v>65</v>
      </c>
      <c r="E27" s="152">
        <v>30</v>
      </c>
      <c r="F27" s="162"/>
      <c r="G27" s="160"/>
      <c r="H27" s="159"/>
      <c r="I27" s="159"/>
      <c r="J27" s="155" t="s">
        <v>35</v>
      </c>
    </row>
    <row r="28" spans="1:10" ht="18" thickBot="1" x14ac:dyDescent="0.25">
      <c r="A28" s="164"/>
      <c r="B28" s="165"/>
      <c r="C28" s="166" t="s">
        <v>113</v>
      </c>
      <c r="D28" s="166"/>
      <c r="E28" s="167">
        <f>SUM(E5:E27)</f>
        <v>1435</v>
      </c>
      <c r="F28" s="168">
        <f>E28/60</f>
        <v>23.916666666666668</v>
      </c>
      <c r="G28" s="169"/>
      <c r="H28" s="170"/>
      <c r="I28" s="170"/>
      <c r="J28" s="171"/>
    </row>
    <row r="29" spans="1:10" x14ac:dyDescent="0.2">
      <c r="A29" s="103"/>
      <c r="B29" s="103"/>
      <c r="C29" s="104"/>
      <c r="D29" s="104"/>
      <c r="E29" s="105"/>
      <c r="F29" s="106"/>
      <c r="G29" s="104"/>
    </row>
    <row r="30" spans="1:10" x14ac:dyDescent="0.2">
      <c r="A30" s="103"/>
      <c r="B30" s="103"/>
      <c r="C30" s="104"/>
      <c r="D30" s="104"/>
      <c r="E30" s="105"/>
      <c r="F30" s="106"/>
      <c r="G30" s="104"/>
    </row>
    <row r="31" spans="1:10" ht="17" x14ac:dyDescent="0.2">
      <c r="A31" s="172">
        <v>14</v>
      </c>
      <c r="B31" s="172"/>
      <c r="C31" s="173" t="s">
        <v>114</v>
      </c>
      <c r="D31" s="174"/>
      <c r="E31" s="172">
        <v>60</v>
      </c>
      <c r="F31" s="175"/>
      <c r="G31" s="176"/>
      <c r="H31" s="177"/>
      <c r="I31" s="177"/>
      <c r="J31" s="177"/>
    </row>
    <row r="32" spans="1:10" ht="17" x14ac:dyDescent="0.2">
      <c r="A32" s="172">
        <v>15</v>
      </c>
      <c r="B32" s="172"/>
      <c r="C32" s="173" t="s">
        <v>115</v>
      </c>
      <c r="D32" s="174"/>
      <c r="E32" s="172">
        <v>30</v>
      </c>
      <c r="F32" s="178"/>
      <c r="G32" s="176"/>
      <c r="H32" s="177"/>
      <c r="I32" s="177"/>
      <c r="J32" s="177"/>
    </row>
    <row r="33" spans="1:10" x14ac:dyDescent="0.2">
      <c r="A33" s="172"/>
      <c r="B33" s="172"/>
      <c r="C33" s="177" t="s">
        <v>116</v>
      </c>
      <c r="D33" s="174"/>
      <c r="E33" s="172"/>
      <c r="F33" s="178"/>
      <c r="G33" s="176"/>
      <c r="H33" s="177"/>
      <c r="I33" s="177"/>
      <c r="J33" s="177"/>
    </row>
    <row r="34" spans="1:10" x14ac:dyDescent="0.2">
      <c r="A34" s="177"/>
      <c r="B34" s="177"/>
      <c r="C34" s="177" t="s">
        <v>117</v>
      </c>
      <c r="D34" s="177"/>
      <c r="E34" s="177"/>
      <c r="F34" s="177"/>
      <c r="G34" s="177"/>
      <c r="H34" s="177"/>
      <c r="I34" s="177"/>
      <c r="J34" s="177"/>
    </row>
    <row r="35" spans="1:10" x14ac:dyDescent="0.2">
      <c r="A35" s="177"/>
      <c r="B35" s="177"/>
      <c r="C35" s="177" t="s">
        <v>118</v>
      </c>
      <c r="D35" s="177"/>
      <c r="E35" s="177"/>
      <c r="F35" s="177"/>
      <c r="G35" s="177"/>
      <c r="H35" s="177"/>
      <c r="I35" s="177"/>
      <c r="J35" s="177"/>
    </row>
    <row r="36" spans="1:10" x14ac:dyDescent="0.2">
      <c r="A36" s="177"/>
      <c r="B36" s="177"/>
      <c r="C36" s="177" t="s">
        <v>119</v>
      </c>
      <c r="D36" s="177"/>
      <c r="E36" s="177"/>
      <c r="F36" s="177"/>
      <c r="G36" s="177"/>
      <c r="H36" s="179">
        <f>SUM(E17:E26)/60</f>
        <v>9.0833333333333339</v>
      </c>
      <c r="I36" s="177"/>
      <c r="J36" s="177"/>
    </row>
    <row r="37" spans="1:10" x14ac:dyDescent="0.2">
      <c r="A37" s="177"/>
      <c r="B37" s="177"/>
      <c r="C37" s="177" t="s">
        <v>120</v>
      </c>
      <c r="D37" s="177"/>
      <c r="E37" s="177"/>
      <c r="F37" s="177"/>
      <c r="G37" s="177"/>
      <c r="H37" s="177"/>
      <c r="I37" s="177"/>
      <c r="J37" s="177"/>
    </row>
    <row r="38" spans="1:10" x14ac:dyDescent="0.2">
      <c r="A38" s="177"/>
      <c r="B38" s="177"/>
      <c r="C38" s="177" t="s">
        <v>121</v>
      </c>
      <c r="D38" s="177"/>
      <c r="E38" s="177"/>
      <c r="F38" s="177"/>
      <c r="G38" s="177"/>
      <c r="H38" s="177"/>
      <c r="I38" s="177"/>
      <c r="J38" s="177"/>
    </row>
    <row r="39" spans="1:10" x14ac:dyDescent="0.2">
      <c r="A39" s="177"/>
      <c r="B39" s="177"/>
      <c r="C39" s="177" t="s">
        <v>122</v>
      </c>
      <c r="D39" s="177"/>
      <c r="E39" s="177"/>
      <c r="F39" s="177"/>
      <c r="G39" s="177"/>
      <c r="H39" s="177"/>
      <c r="I39" s="177"/>
      <c r="J39" s="177"/>
    </row>
    <row r="40" spans="1:10" x14ac:dyDescent="0.2">
      <c r="A40" s="177"/>
      <c r="B40" s="177"/>
      <c r="C40" s="177" t="s">
        <v>123</v>
      </c>
      <c r="D40" s="177"/>
      <c r="E40" s="177"/>
      <c r="F40" s="177"/>
      <c r="G40" s="177"/>
      <c r="H40" s="177"/>
      <c r="I40" s="177"/>
      <c r="J40" s="177"/>
    </row>
  </sheetData>
  <mergeCells count="2">
    <mergeCell ref="A1:J1"/>
    <mergeCell ref="A2:J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F2EF1-29B7-4242-AF56-8EC6039A6D27}">
  <dimension ref="A1:J22"/>
  <sheetViews>
    <sheetView topLeftCell="A13" workbookViewId="0">
      <selection activeCell="C18" sqref="C18"/>
    </sheetView>
  </sheetViews>
  <sheetFormatPr baseColWidth="10" defaultRowHeight="16" x14ac:dyDescent="0.2"/>
  <cols>
    <col min="1" max="2" width="5" bestFit="1" customWidth="1"/>
    <col min="3" max="3" width="71.6640625" customWidth="1"/>
    <col min="4" max="4" width="7.33203125" bestFit="1" customWidth="1"/>
    <col min="5" max="5" width="10.83203125" customWidth="1"/>
    <col min="6" max="6" width="13.83203125" customWidth="1"/>
    <col min="8" max="8" width="20" customWidth="1"/>
    <col min="9" max="9" width="22.6640625" customWidth="1"/>
    <col min="10" max="10" width="70" customWidth="1"/>
  </cols>
  <sheetData>
    <row r="1" spans="1:10" ht="17" thickBot="1" x14ac:dyDescent="0.25">
      <c r="A1" s="248" t="s">
        <v>125</v>
      </c>
      <c r="B1" s="249"/>
      <c r="C1" s="250"/>
      <c r="D1" s="250"/>
      <c r="E1" s="250"/>
      <c r="F1" s="250"/>
      <c r="G1" s="250"/>
      <c r="H1" s="250"/>
      <c r="I1" s="250"/>
      <c r="J1" s="251"/>
    </row>
    <row r="2" spans="1:10" ht="17" thickBot="1" x14ac:dyDescent="0.25">
      <c r="A2" s="252"/>
      <c r="B2" s="253"/>
      <c r="C2" s="254"/>
      <c r="D2" s="254"/>
      <c r="E2" s="254"/>
      <c r="F2" s="254"/>
      <c r="G2" s="254"/>
      <c r="H2" s="254"/>
      <c r="I2" s="254"/>
      <c r="J2" s="255"/>
    </row>
    <row r="3" spans="1:10" ht="17" thickBot="1" x14ac:dyDescent="0.25">
      <c r="A3" s="115"/>
      <c r="B3" s="124"/>
      <c r="C3" s="116"/>
      <c r="D3" s="116"/>
      <c r="E3" s="116"/>
      <c r="F3" s="116"/>
      <c r="G3" s="116"/>
      <c r="H3" s="117"/>
      <c r="I3" s="117"/>
      <c r="J3" s="125"/>
    </row>
    <row r="4" spans="1:10" ht="35" thickBot="1" x14ac:dyDescent="0.25">
      <c r="A4" s="126" t="s">
        <v>54</v>
      </c>
      <c r="B4" s="127" t="s">
        <v>55</v>
      </c>
      <c r="C4" s="128" t="s">
        <v>56</v>
      </c>
      <c r="D4" s="129" t="s">
        <v>57</v>
      </c>
      <c r="E4" s="130" t="s">
        <v>58</v>
      </c>
      <c r="F4" s="130" t="s">
        <v>59</v>
      </c>
      <c r="G4" s="129" t="s">
        <v>60</v>
      </c>
      <c r="H4" s="131" t="s">
        <v>61</v>
      </c>
      <c r="I4" s="132" t="s">
        <v>62</v>
      </c>
      <c r="J4" s="133" t="s">
        <v>63</v>
      </c>
    </row>
    <row r="5" spans="1:10" ht="34" x14ac:dyDescent="0.2">
      <c r="A5" s="141">
        <v>2</v>
      </c>
      <c r="B5" s="142">
        <v>1</v>
      </c>
      <c r="C5" s="143" t="s">
        <v>68</v>
      </c>
      <c r="D5" s="143" t="s">
        <v>65</v>
      </c>
      <c r="E5" s="144">
        <v>80</v>
      </c>
      <c r="F5" s="144"/>
      <c r="G5" s="145"/>
      <c r="H5" s="146" t="s">
        <v>69</v>
      </c>
      <c r="I5" s="146"/>
      <c r="J5" s="147" t="s">
        <v>70</v>
      </c>
    </row>
    <row r="6" spans="1:10" ht="34" x14ac:dyDescent="0.2">
      <c r="A6" s="141">
        <v>6</v>
      </c>
      <c r="B6" s="142">
        <v>1</v>
      </c>
      <c r="C6" s="156" t="s">
        <v>81</v>
      </c>
      <c r="D6" s="143" t="s">
        <v>65</v>
      </c>
      <c r="E6" s="144">
        <v>90</v>
      </c>
      <c r="F6" s="161"/>
      <c r="G6" s="157"/>
      <c r="H6" s="146" t="s">
        <v>79</v>
      </c>
      <c r="I6" s="146" t="s">
        <v>80</v>
      </c>
      <c r="J6" s="158"/>
    </row>
    <row r="7" spans="1:10" ht="34" x14ac:dyDescent="0.2">
      <c r="A7" s="148">
        <v>7</v>
      </c>
      <c r="B7" s="149">
        <v>2</v>
      </c>
      <c r="C7" s="159" t="s">
        <v>82</v>
      </c>
      <c r="D7" s="151" t="s">
        <v>65</v>
      </c>
      <c r="E7" s="152">
        <v>30</v>
      </c>
      <c r="F7" s="162"/>
      <c r="G7" s="160"/>
      <c r="H7" s="154" t="s">
        <v>79</v>
      </c>
      <c r="I7" s="154" t="s">
        <v>80</v>
      </c>
      <c r="J7" s="155"/>
    </row>
    <row r="8" spans="1:10" ht="34" x14ac:dyDescent="0.2">
      <c r="A8" s="141">
        <v>8</v>
      </c>
      <c r="B8" s="142">
        <v>1</v>
      </c>
      <c r="C8" s="156" t="s">
        <v>83</v>
      </c>
      <c r="D8" s="143" t="s">
        <v>65</v>
      </c>
      <c r="E8" s="144">
        <v>80</v>
      </c>
      <c r="F8" s="144"/>
      <c r="G8" s="157"/>
      <c r="H8" s="146" t="s">
        <v>84</v>
      </c>
      <c r="I8" s="146" t="s">
        <v>85</v>
      </c>
      <c r="J8" s="158"/>
    </row>
    <row r="9" spans="1:10" ht="51" x14ac:dyDescent="0.2">
      <c r="A9" s="141">
        <v>8</v>
      </c>
      <c r="B9" s="142">
        <v>1</v>
      </c>
      <c r="C9" s="156" t="s">
        <v>86</v>
      </c>
      <c r="D9" s="143" t="s">
        <v>65</v>
      </c>
      <c r="E9" s="144">
        <v>80</v>
      </c>
      <c r="F9" s="144"/>
      <c r="G9" s="157"/>
      <c r="H9" s="146" t="s">
        <v>72</v>
      </c>
      <c r="I9" s="146" t="s">
        <v>73</v>
      </c>
      <c r="J9" s="158"/>
    </row>
    <row r="10" spans="1:10" ht="17" x14ac:dyDescent="0.2">
      <c r="A10" s="148">
        <v>9</v>
      </c>
      <c r="B10" s="149">
        <v>1</v>
      </c>
      <c r="C10" s="159" t="s">
        <v>87</v>
      </c>
      <c r="D10" s="151" t="s">
        <v>65</v>
      </c>
      <c r="E10" s="152">
        <v>120</v>
      </c>
      <c r="F10" s="152"/>
      <c r="G10" s="160"/>
      <c r="H10" s="154" t="s">
        <v>79</v>
      </c>
      <c r="I10" s="154" t="s">
        <v>88</v>
      </c>
      <c r="J10" s="155" t="s">
        <v>89</v>
      </c>
    </row>
    <row r="11" spans="1:10" ht="34" x14ac:dyDescent="0.2">
      <c r="A11" s="141">
        <v>10</v>
      </c>
      <c r="B11" s="142">
        <v>1</v>
      </c>
      <c r="C11" s="156" t="s">
        <v>90</v>
      </c>
      <c r="D11" s="143" t="s">
        <v>65</v>
      </c>
      <c r="E11" s="144">
        <v>60</v>
      </c>
      <c r="F11" s="161"/>
      <c r="G11" s="157"/>
      <c r="H11" s="146" t="s">
        <v>91</v>
      </c>
      <c r="I11" s="146"/>
      <c r="J11" s="158"/>
    </row>
    <row r="12" spans="1:10" ht="34" x14ac:dyDescent="0.2">
      <c r="A12" s="148">
        <v>11</v>
      </c>
      <c r="B12" s="149">
        <v>1</v>
      </c>
      <c r="C12" s="180" t="s">
        <v>92</v>
      </c>
      <c r="D12" s="151" t="s">
        <v>65</v>
      </c>
      <c r="E12" s="152">
        <v>30</v>
      </c>
      <c r="F12" s="162"/>
      <c r="G12" s="160"/>
      <c r="H12" s="154" t="s">
        <v>91</v>
      </c>
      <c r="I12" s="154"/>
      <c r="J12" s="155"/>
    </row>
    <row r="13" spans="1:10" ht="34" x14ac:dyDescent="0.2">
      <c r="A13" s="141">
        <v>12</v>
      </c>
      <c r="B13" s="142">
        <v>1</v>
      </c>
      <c r="C13" s="156" t="s">
        <v>93</v>
      </c>
      <c r="D13" s="143" t="s">
        <v>65</v>
      </c>
      <c r="E13" s="144">
        <v>60</v>
      </c>
      <c r="F13" s="144"/>
      <c r="G13" s="157"/>
      <c r="H13" s="156" t="s">
        <v>94</v>
      </c>
      <c r="I13" s="146" t="s">
        <v>95</v>
      </c>
      <c r="J13" s="158"/>
    </row>
    <row r="14" spans="1:10" ht="34" x14ac:dyDescent="0.2">
      <c r="A14" s="141">
        <v>12</v>
      </c>
      <c r="B14" s="142">
        <v>1</v>
      </c>
      <c r="C14" s="156" t="s">
        <v>96</v>
      </c>
      <c r="D14" s="143" t="s">
        <v>65</v>
      </c>
      <c r="E14" s="144">
        <v>80</v>
      </c>
      <c r="F14" s="161"/>
      <c r="G14" s="157"/>
      <c r="H14" s="156" t="s">
        <v>97</v>
      </c>
      <c r="I14" s="156" t="s">
        <v>79</v>
      </c>
      <c r="J14" s="163" t="s">
        <v>98</v>
      </c>
    </row>
    <row r="15" spans="1:10" ht="34" x14ac:dyDescent="0.2">
      <c r="A15" s="141">
        <v>12</v>
      </c>
      <c r="B15" s="142">
        <v>1</v>
      </c>
      <c r="C15" s="156" t="s">
        <v>99</v>
      </c>
      <c r="D15" s="143" t="s">
        <v>65</v>
      </c>
      <c r="E15" s="144">
        <v>60</v>
      </c>
      <c r="F15" s="161"/>
      <c r="G15" s="157"/>
      <c r="H15" s="156" t="s">
        <v>100</v>
      </c>
      <c r="I15" s="156" t="s">
        <v>101</v>
      </c>
      <c r="J15" s="163"/>
    </row>
    <row r="16" spans="1:10" ht="34" x14ac:dyDescent="0.2">
      <c r="A16" s="141">
        <v>12</v>
      </c>
      <c r="B16" s="142">
        <v>1</v>
      </c>
      <c r="C16" s="156" t="s">
        <v>102</v>
      </c>
      <c r="D16" s="143" t="s">
        <v>65</v>
      </c>
      <c r="E16" s="144">
        <v>60</v>
      </c>
      <c r="F16" s="161"/>
      <c r="G16" s="157"/>
      <c r="H16" s="156" t="s">
        <v>94</v>
      </c>
      <c r="I16" s="156" t="s">
        <v>73</v>
      </c>
      <c r="J16" s="158"/>
    </row>
    <row r="17" spans="1:10" ht="34" x14ac:dyDescent="0.2">
      <c r="A17" s="141">
        <v>12</v>
      </c>
      <c r="B17" s="142">
        <v>1</v>
      </c>
      <c r="C17" s="156" t="s">
        <v>103</v>
      </c>
      <c r="D17" s="143" t="s">
        <v>65</v>
      </c>
      <c r="E17" s="144">
        <v>60</v>
      </c>
      <c r="F17" s="161"/>
      <c r="G17" s="157"/>
      <c r="H17" s="156" t="s">
        <v>94</v>
      </c>
      <c r="I17" s="156" t="s">
        <v>95</v>
      </c>
      <c r="J17" s="158"/>
    </row>
    <row r="18" spans="1:10" ht="34" x14ac:dyDescent="0.2">
      <c r="A18" s="141">
        <v>12</v>
      </c>
      <c r="B18" s="142">
        <v>1</v>
      </c>
      <c r="C18" s="156" t="s">
        <v>104</v>
      </c>
      <c r="D18" s="143" t="s">
        <v>65</v>
      </c>
      <c r="E18" s="144">
        <v>60</v>
      </c>
      <c r="F18" s="161"/>
      <c r="G18" s="157"/>
      <c r="H18" s="156" t="s">
        <v>94</v>
      </c>
      <c r="I18" s="156" t="s">
        <v>73</v>
      </c>
      <c r="J18" s="158"/>
    </row>
    <row r="19" spans="1:10" ht="34" x14ac:dyDescent="0.2">
      <c r="A19" s="141">
        <v>12</v>
      </c>
      <c r="B19" s="142">
        <v>1</v>
      </c>
      <c r="C19" s="156" t="s">
        <v>105</v>
      </c>
      <c r="D19" s="143" t="s">
        <v>65</v>
      </c>
      <c r="E19" s="144">
        <v>45</v>
      </c>
      <c r="F19" s="161"/>
      <c r="G19" s="157"/>
      <c r="H19" s="156" t="s">
        <v>94</v>
      </c>
      <c r="I19" s="156" t="s">
        <v>95</v>
      </c>
      <c r="J19" s="158"/>
    </row>
    <row r="20" spans="1:10" ht="34" x14ac:dyDescent="0.2">
      <c r="A20" s="141">
        <v>12</v>
      </c>
      <c r="B20" s="142">
        <v>1</v>
      </c>
      <c r="C20" s="156" t="s">
        <v>106</v>
      </c>
      <c r="D20" s="143" t="s">
        <v>65</v>
      </c>
      <c r="E20" s="144">
        <v>45</v>
      </c>
      <c r="F20" s="161"/>
      <c r="G20" s="157"/>
      <c r="H20" s="156" t="s">
        <v>107</v>
      </c>
      <c r="I20" s="156"/>
      <c r="J20" s="158"/>
    </row>
    <row r="21" spans="1:10" ht="34" x14ac:dyDescent="0.2">
      <c r="A21" s="141">
        <v>12</v>
      </c>
      <c r="B21" s="142">
        <v>1</v>
      </c>
      <c r="C21" s="156" t="s">
        <v>108</v>
      </c>
      <c r="D21" s="143" t="s">
        <v>65</v>
      </c>
      <c r="E21" s="144">
        <v>30</v>
      </c>
      <c r="F21" s="161"/>
      <c r="G21" s="157"/>
      <c r="H21" s="156" t="s">
        <v>107</v>
      </c>
      <c r="I21" s="156" t="s">
        <v>109</v>
      </c>
      <c r="J21" s="147" t="s">
        <v>35</v>
      </c>
    </row>
    <row r="22" spans="1:10" ht="18" thickBot="1" x14ac:dyDescent="0.25">
      <c r="A22" s="164"/>
      <c r="B22" s="165"/>
      <c r="C22" s="166" t="s">
        <v>113</v>
      </c>
      <c r="D22" s="166"/>
      <c r="E22" s="167">
        <f>SUM(E5:E21)</f>
        <v>1070</v>
      </c>
      <c r="F22" s="168">
        <f>E22/60</f>
        <v>17.833333333333332</v>
      </c>
      <c r="G22" s="169"/>
      <c r="H22" s="170"/>
      <c r="I22" s="170"/>
      <c r="J22" s="171"/>
    </row>
  </sheetData>
  <mergeCells count="2">
    <mergeCell ref="A1:J1"/>
    <mergeCell ref="A2:J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Curso Tecnologia 2020 - Progr P</vt:lpstr>
      <vt:lpstr>Temas mais desdobrados</vt:lpstr>
      <vt:lpstr>Temas reduzidos e desdobrados</vt:lpstr>
    </vt:vector>
  </TitlesOfParts>
  <Company>Klein Agropec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Klein</dc:creator>
  <cp:lastModifiedBy>Microsoft Office User</cp:lastModifiedBy>
  <cp:lastPrinted>2018-07-29T19:59:08Z</cp:lastPrinted>
  <dcterms:created xsi:type="dcterms:W3CDTF">2014-07-26T22:39:38Z</dcterms:created>
  <dcterms:modified xsi:type="dcterms:W3CDTF">2023-02-07T17:40:49Z</dcterms:modified>
</cp:coreProperties>
</file>